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nz\dfs\homedrives2\zhouj\Desktop\F3 &amp; F4\F4 published\"/>
    </mc:Choice>
  </mc:AlternateContent>
  <xr:revisionPtr revIDLastSave="0" documentId="13_ncr:1_{2AAF3620-3022-489C-9F61-98F5791C6C23}" xr6:coauthVersionLast="47" xr6:coauthVersionMax="47" xr10:uidLastSave="{00000000-0000-0000-0000-000000000000}"/>
  <bookViews>
    <workbookView xWindow="-14670" yWindow="-16365" windowWidth="29040" windowHeight="15720" activeTab="2" xr2:uid="{00000000-000D-0000-FFFF-FFFF00000000}"/>
  </bookViews>
  <sheets>
    <sheet name="LSD Mintages (Pre 1967)" sheetId="1" r:id="rId1"/>
    <sheet name="Decimal Mintages (Number)" sheetId="2" r:id="rId2"/>
    <sheet name="Decimal Mintages (Value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  <c r="I67" i="2"/>
  <c r="H67" i="2"/>
  <c r="G67" i="2"/>
  <c r="F67" i="2"/>
  <c r="E67" i="2"/>
  <c r="D67" i="2"/>
  <c r="C67" i="2"/>
  <c r="I59" i="2"/>
  <c r="H59" i="2"/>
  <c r="E59" i="2"/>
  <c r="F59" i="2"/>
  <c r="G59" i="2"/>
</calcChain>
</file>

<file path=xl/sharedStrings.xml><?xml version="1.0" encoding="utf-8"?>
<sst xmlns="http://schemas.openxmlformats.org/spreadsheetml/2006/main" count="654" uniqueCount="38">
  <si>
    <t>F4 Coin Mintings</t>
  </si>
  <si>
    <t>(Number of Coins Minted)</t>
  </si>
  <si>
    <t>(All Figures Expressed in Number of Coins Minted)</t>
  </si>
  <si>
    <t>Year</t>
  </si>
  <si>
    <t>Halfpenny</t>
  </si>
  <si>
    <t>Penny</t>
  </si>
  <si>
    <t>Threepence</t>
  </si>
  <si>
    <t>Sixpence</t>
  </si>
  <si>
    <t>Shilling</t>
  </si>
  <si>
    <t>Florin</t>
  </si>
  <si>
    <t>Half crown</t>
  </si>
  <si>
    <t>Crown</t>
  </si>
  <si>
    <t>( 1/2d )</t>
  </si>
  <si>
    <t>( 1d )</t>
  </si>
  <si>
    <t>( 3d )</t>
  </si>
  <si>
    <t>( 6d )</t>
  </si>
  <si>
    <t>( 1/- )</t>
  </si>
  <si>
    <t>( 2/- )</t>
  </si>
  <si>
    <t>( 2/6d )</t>
  </si>
  <si>
    <t>( 5/- )</t>
  </si>
  <si>
    <t>-</t>
  </si>
  <si>
    <t>TOTALS</t>
  </si>
  <si>
    <t>Source: Reserve Bank of New Zealand</t>
  </si>
  <si>
    <t>YEAR</t>
  </si>
  <si>
    <t>1c</t>
  </si>
  <si>
    <t>2c</t>
  </si>
  <si>
    <t>5c</t>
  </si>
  <si>
    <t>10c</t>
  </si>
  <si>
    <t>20c</t>
  </si>
  <si>
    <t>50c</t>
  </si>
  <si>
    <t>Bronze</t>
  </si>
  <si>
    <t>Aluminium bronze</t>
  </si>
  <si>
    <t>..</t>
  </si>
  <si>
    <t>(NZ$ thousands face value)</t>
  </si>
  <si>
    <t>Mintings of New Zealand coins : 1933-1965 and 1967- present</t>
  </si>
  <si>
    <r>
      <t>Cupro-nickel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</si>
  <si>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Beginning in 2006, the 10c, 20c, and 50c coins were minted using Plated Steel</t>
    </r>
  </si>
  <si>
    <t>Last updated 02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</si>
</sst>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#,##0____"/>
    <numFmt numFmtId="166" formatCode="d\ mmm\ yyyy"/>
  </numFmts>
  <fonts count="15" x14ac:knownFonts="1">
    <font>
      <sz val="10"/>
      <name val="Arial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i/>
      <sz val="10"/>
      <color indexed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7" fillId="0" borderId="0">
      <alignment horizontal="left"/>
    </xf>
    <xf numFmtId="0" fontId="11" fillId="0" borderId="0"/>
    <xf numFmtId="0" fontId="6" fillId="0" borderId="0">
      <alignment horizontal="left"/>
    </xf>
    <xf numFmtId="166" fontId="6" fillId="0" borderId="0">
      <alignment horizontal="left"/>
    </xf>
    <xf numFmtId="0" fontId="8" fillId="0" borderId="0"/>
    <xf numFmtId="0" fontId="6" fillId="0" borderId="0"/>
    <xf numFmtId="0" fontId="4" fillId="0" borderId="0" applyFont="0" applyAlignment="0">
      <alignment horizontal="center" wrapText="1"/>
    </xf>
    <xf numFmtId="0" fontId="1" fillId="0" borderId="0">
      <alignment horizontal="left"/>
    </xf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8" applyFont="1"/>
    <xf numFmtId="0" fontId="8" fillId="0" borderId="0" xfId="0" applyFont="1"/>
    <xf numFmtId="0" fontId="8" fillId="0" borderId="2" xfId="0" applyFont="1" applyBorder="1" applyAlignment="1">
      <alignment horizontal="centerContinuous"/>
    </xf>
    <xf numFmtId="0" fontId="8" fillId="0" borderId="1" xfId="0" applyFont="1" applyBorder="1"/>
    <xf numFmtId="0" fontId="9" fillId="0" borderId="0" xfId="0" applyFont="1"/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/>
    <xf numFmtId="6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166" fontId="5" fillId="0" borderId="0" xfId="5" applyNumberFormat="1" applyFont="1">
      <alignment horizontal="left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quotePrefix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right" vertical="center"/>
    </xf>
    <xf numFmtId="0" fontId="3" fillId="0" borderId="0" xfId="0" applyFont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3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3" fontId="8" fillId="0" borderId="0" xfId="7" applyNumberFormat="1" applyAlignment="1" applyProtection="1">
      <alignment horizontal="center"/>
      <protection locked="0"/>
    </xf>
    <xf numFmtId="3" fontId="8" fillId="0" borderId="0" xfId="0" applyNumberFormat="1" applyFont="1" applyAlignment="1">
      <alignment horizontal="center" vertical="center"/>
    </xf>
    <xf numFmtId="43" fontId="4" fillId="0" borderId="0" xfId="11" applyFont="1"/>
    <xf numFmtId="44" fontId="4" fillId="0" borderId="0" xfId="12" applyFont="1"/>
    <xf numFmtId="0" fontId="10" fillId="0" borderId="0" xfId="9" applyFont="1" applyAlignment="1">
      <alignment horizontal="center" vertical="center" wrapText="1"/>
    </xf>
    <xf numFmtId="0" fontId="0" fillId="0" borderId="0" xfId="9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</cellXfs>
  <cellStyles count="13">
    <cellStyle name="Comma" xfId="11" builtinId="3"/>
    <cellStyle name="Comma 2" xfId="1" xr:uid="{00000000-0005-0000-0000-000001000000}"/>
    <cellStyle name="Comma 2 2" xfId="2" xr:uid="{00000000-0005-0000-0000-000002000000}"/>
    <cellStyle name="Currency" xfId="12" builtinId="4"/>
    <cellStyle name="Date Released" xfId="3" xr:uid="{00000000-0005-0000-0000-000004000000}"/>
    <cellStyle name="Date Released 2" xfId="4" xr:uid="{00000000-0005-0000-0000-000005000000}"/>
    <cellStyle name="Date Released 2 2" xfId="5" xr:uid="{00000000-0005-0000-0000-000006000000}"/>
    <cellStyle name="Date Released 3" xfId="6" xr:uid="{00000000-0005-0000-0000-000007000000}"/>
    <cellStyle name="Normal" xfId="0" builtinId="0"/>
    <cellStyle name="Normal 2" xfId="7" xr:uid="{00000000-0005-0000-0000-000009000000}"/>
    <cellStyle name="Normal_HRB SSR Part D macro" xfId="8" xr:uid="{00000000-0005-0000-0000-00000A000000}"/>
    <cellStyle name="Title 2" xfId="9" xr:uid="{00000000-0005-0000-0000-00000B000000}"/>
    <cellStyle name="Title 3" xfId="10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opLeftCell="A9" workbookViewId="0">
      <selection activeCell="E43" sqref="E43"/>
    </sheetView>
  </sheetViews>
  <sheetFormatPr defaultRowHeight="12.5" x14ac:dyDescent="0.25"/>
  <cols>
    <col min="2" max="9" width="11.81640625" customWidth="1"/>
  </cols>
  <sheetData>
    <row r="1" spans="1:9" s="6" customFormat="1" ht="15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s="3" customFormat="1" ht="13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4" spans="1:9" ht="18.75" customHeight="1" x14ac:dyDescent="0.25">
      <c r="A4" s="52" t="s">
        <v>34</v>
      </c>
      <c r="B4" s="53"/>
      <c r="C4" s="53"/>
      <c r="D4" s="53"/>
      <c r="E4" s="53"/>
      <c r="F4" s="53"/>
      <c r="G4" s="53"/>
      <c r="H4" s="53"/>
      <c r="I4" s="53"/>
    </row>
    <row r="5" spans="1:9" ht="13" x14ac:dyDescent="0.25">
      <c r="C5" s="54" t="s">
        <v>2</v>
      </c>
      <c r="D5" s="54"/>
      <c r="E5" s="54"/>
      <c r="F5" s="54"/>
      <c r="G5" s="54"/>
    </row>
    <row r="7" spans="1:9" ht="13" x14ac:dyDescent="0.3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</row>
    <row r="8" spans="1:9" ht="13" x14ac:dyDescent="0.3">
      <c r="A8" s="12"/>
      <c r="B8" s="23" t="s">
        <v>12</v>
      </c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19</v>
      </c>
    </row>
    <row r="9" spans="1:9" ht="13" x14ac:dyDescent="0.3">
      <c r="A9" s="12">
        <v>1933</v>
      </c>
      <c r="B9" s="24" t="s">
        <v>20</v>
      </c>
      <c r="C9" s="24" t="s">
        <v>20</v>
      </c>
      <c r="D9" s="13">
        <v>6000000</v>
      </c>
      <c r="E9" s="13">
        <v>3000000</v>
      </c>
      <c r="F9" s="13">
        <v>2000000</v>
      </c>
      <c r="G9" s="13">
        <v>2100000</v>
      </c>
      <c r="H9" s="13">
        <v>2000000</v>
      </c>
      <c r="I9" s="24" t="s">
        <v>20</v>
      </c>
    </row>
    <row r="10" spans="1:9" ht="13" x14ac:dyDescent="0.3">
      <c r="A10" s="12">
        <v>1934</v>
      </c>
      <c r="B10" s="24" t="s">
        <v>20</v>
      </c>
      <c r="C10" s="24" t="s">
        <v>20</v>
      </c>
      <c r="D10" s="13">
        <v>6000000</v>
      </c>
      <c r="E10" s="13">
        <v>3600000</v>
      </c>
      <c r="F10" s="13">
        <v>3400000</v>
      </c>
      <c r="G10" s="13">
        <v>2850000</v>
      </c>
      <c r="H10" s="13">
        <v>2720000</v>
      </c>
      <c r="I10" s="24" t="s">
        <v>20</v>
      </c>
    </row>
    <row r="11" spans="1:9" ht="13" x14ac:dyDescent="0.3">
      <c r="A11" s="12">
        <v>1935</v>
      </c>
      <c r="B11" s="24" t="s">
        <v>20</v>
      </c>
      <c r="C11" s="24" t="s">
        <v>20</v>
      </c>
      <c r="D11" s="13">
        <v>40364</v>
      </c>
      <c r="E11" s="13">
        <v>560364</v>
      </c>
      <c r="F11" s="13">
        <v>1680364</v>
      </c>
      <c r="G11" s="13">
        <v>755364</v>
      </c>
      <c r="H11" s="13">
        <v>612364</v>
      </c>
      <c r="I11" s="13">
        <v>1128</v>
      </c>
    </row>
    <row r="12" spans="1:9" ht="13" x14ac:dyDescent="0.3">
      <c r="A12" s="12">
        <v>1936</v>
      </c>
      <c r="B12" s="24" t="s">
        <v>20</v>
      </c>
      <c r="C12" s="24" t="s">
        <v>20</v>
      </c>
      <c r="D12" s="13">
        <v>2760000</v>
      </c>
      <c r="E12" s="13">
        <v>1580000</v>
      </c>
      <c r="F12" s="24" t="s">
        <v>20</v>
      </c>
      <c r="G12" s="13">
        <v>150000</v>
      </c>
      <c r="H12" s="24" t="s">
        <v>20</v>
      </c>
      <c r="I12" s="24" t="s">
        <v>20</v>
      </c>
    </row>
    <row r="13" spans="1:9" ht="13" x14ac:dyDescent="0.3">
      <c r="A13" s="12">
        <v>1937</v>
      </c>
      <c r="B13" s="24" t="s">
        <v>20</v>
      </c>
      <c r="C13" s="24" t="s">
        <v>20</v>
      </c>
      <c r="D13" s="13">
        <v>2880000</v>
      </c>
      <c r="E13" s="13">
        <v>1280000</v>
      </c>
      <c r="F13" s="13">
        <v>890000</v>
      </c>
      <c r="G13" s="13">
        <v>1190000</v>
      </c>
      <c r="H13" s="13">
        <v>672000</v>
      </c>
      <c r="I13" s="24" t="s">
        <v>20</v>
      </c>
    </row>
    <row r="14" spans="1:9" ht="13" x14ac:dyDescent="0.3">
      <c r="A14" s="12">
        <v>1938</v>
      </c>
      <c r="B14" s="24" t="s">
        <v>20</v>
      </c>
      <c r="C14" s="24" t="s">
        <v>20</v>
      </c>
      <c r="D14" s="24" t="s">
        <v>20</v>
      </c>
      <c r="E14" s="24" t="s">
        <v>20</v>
      </c>
      <c r="F14" s="24" t="s">
        <v>20</v>
      </c>
      <c r="G14" s="24" t="s">
        <v>20</v>
      </c>
      <c r="H14" s="24" t="s">
        <v>20</v>
      </c>
      <c r="I14" s="24" t="s">
        <v>20</v>
      </c>
    </row>
    <row r="15" spans="1:9" ht="13" x14ac:dyDescent="0.3">
      <c r="A15" s="12">
        <v>1939</v>
      </c>
      <c r="B15" s="24" t="s">
        <v>20</v>
      </c>
      <c r="C15" s="24" t="s">
        <v>20</v>
      </c>
      <c r="D15" s="13">
        <v>3000000</v>
      </c>
      <c r="E15" s="13">
        <v>700000</v>
      </c>
      <c r="F15" s="24" t="s">
        <v>20</v>
      </c>
      <c r="G15" s="24" t="s">
        <v>20</v>
      </c>
      <c r="H15" s="24" t="s">
        <v>20</v>
      </c>
      <c r="I15" s="24" t="s">
        <v>20</v>
      </c>
    </row>
    <row r="16" spans="1:9" ht="13" x14ac:dyDescent="0.3">
      <c r="A16" s="12">
        <v>1940</v>
      </c>
      <c r="B16" s="13">
        <v>3432000</v>
      </c>
      <c r="C16" s="13">
        <v>5424000</v>
      </c>
      <c r="D16" s="13">
        <v>2000000</v>
      </c>
      <c r="E16" s="13">
        <v>800000</v>
      </c>
      <c r="F16" s="13">
        <v>500000</v>
      </c>
      <c r="G16" s="13">
        <v>500000</v>
      </c>
      <c r="H16" s="13">
        <v>100800</v>
      </c>
      <c r="I16" s="24" t="s">
        <v>20</v>
      </c>
    </row>
    <row r="17" spans="1:9" ht="13" x14ac:dyDescent="0.3">
      <c r="A17" s="12">
        <v>1941</v>
      </c>
      <c r="B17" s="13">
        <v>960000</v>
      </c>
      <c r="C17" s="13">
        <v>1200000</v>
      </c>
      <c r="D17" s="13">
        <v>1760000</v>
      </c>
      <c r="E17" s="13">
        <v>440000</v>
      </c>
      <c r="F17" s="13">
        <v>360000</v>
      </c>
      <c r="G17" s="13">
        <v>820000</v>
      </c>
      <c r="H17" s="13">
        <v>776000</v>
      </c>
      <c r="I17" s="24" t="s">
        <v>20</v>
      </c>
    </row>
    <row r="18" spans="1:9" ht="13" x14ac:dyDescent="0.3">
      <c r="A18" s="12">
        <v>1942</v>
      </c>
      <c r="B18" s="13">
        <v>1920000</v>
      </c>
      <c r="C18" s="13">
        <v>3120000</v>
      </c>
      <c r="D18" s="13">
        <v>3120000</v>
      </c>
      <c r="E18" s="13">
        <v>360000</v>
      </c>
      <c r="F18" s="13">
        <v>240000</v>
      </c>
      <c r="G18" s="13">
        <v>150000</v>
      </c>
      <c r="H18" s="13">
        <v>240000</v>
      </c>
      <c r="I18" s="24" t="s">
        <v>20</v>
      </c>
    </row>
    <row r="19" spans="1:9" ht="13" x14ac:dyDescent="0.3">
      <c r="A19" s="12">
        <v>1943</v>
      </c>
      <c r="B19" s="24" t="s">
        <v>20</v>
      </c>
      <c r="C19" s="13">
        <v>8400000</v>
      </c>
      <c r="D19" s="13">
        <v>4400000</v>
      </c>
      <c r="E19" s="13">
        <v>1800000</v>
      </c>
      <c r="F19" s="13">
        <v>900000</v>
      </c>
      <c r="G19" s="13">
        <v>1400000</v>
      </c>
      <c r="H19" s="13">
        <v>1120000</v>
      </c>
      <c r="I19" s="24" t="s">
        <v>20</v>
      </c>
    </row>
    <row r="20" spans="1:9" ht="13" x14ac:dyDescent="0.3">
      <c r="A20" s="12">
        <v>1944</v>
      </c>
      <c r="B20" s="13">
        <v>2035200</v>
      </c>
      <c r="C20" s="13">
        <v>3696000</v>
      </c>
      <c r="D20" s="13">
        <v>2840000</v>
      </c>
      <c r="E20" s="13">
        <v>1160000</v>
      </c>
      <c r="F20" s="13">
        <v>480000</v>
      </c>
      <c r="G20" s="13">
        <v>140000</v>
      </c>
      <c r="H20" s="13">
        <v>180000</v>
      </c>
      <c r="I20" s="24" t="s">
        <v>20</v>
      </c>
    </row>
    <row r="21" spans="1:9" ht="13" x14ac:dyDescent="0.3">
      <c r="A21" s="12">
        <v>1945</v>
      </c>
      <c r="B21" s="13">
        <v>1516800</v>
      </c>
      <c r="C21" s="13">
        <v>4764000</v>
      </c>
      <c r="D21" s="13">
        <v>2520000</v>
      </c>
      <c r="E21" s="13">
        <v>940000</v>
      </c>
      <c r="F21" s="13">
        <v>1030000</v>
      </c>
      <c r="G21" s="13">
        <v>515000</v>
      </c>
      <c r="H21" s="13">
        <v>420000</v>
      </c>
      <c r="I21" s="24" t="s">
        <v>20</v>
      </c>
    </row>
    <row r="22" spans="1:9" ht="13" x14ac:dyDescent="0.3">
      <c r="A22" s="12">
        <v>1946</v>
      </c>
      <c r="B22" s="13">
        <v>3120000</v>
      </c>
      <c r="C22" s="13">
        <v>6720000</v>
      </c>
      <c r="D22" s="13">
        <v>6080000</v>
      </c>
      <c r="E22" s="13">
        <v>2120000</v>
      </c>
      <c r="F22" s="13">
        <v>1060000</v>
      </c>
      <c r="G22" s="13">
        <v>1200000</v>
      </c>
      <c r="H22" s="13">
        <v>960000</v>
      </c>
      <c r="I22" s="24" t="s">
        <v>20</v>
      </c>
    </row>
    <row r="23" spans="1:9" ht="13" x14ac:dyDescent="0.3">
      <c r="A23" s="12">
        <v>1947</v>
      </c>
      <c r="B23" s="13">
        <v>2726400</v>
      </c>
      <c r="C23" s="13">
        <v>5880000</v>
      </c>
      <c r="D23" s="13">
        <v>6400000</v>
      </c>
      <c r="E23" s="13">
        <v>3200000</v>
      </c>
      <c r="F23" s="13">
        <v>2800000</v>
      </c>
      <c r="G23" s="13">
        <v>2500000</v>
      </c>
      <c r="H23" s="13">
        <v>1600000</v>
      </c>
      <c r="I23" s="24" t="s">
        <v>20</v>
      </c>
    </row>
    <row r="24" spans="1:9" ht="13" x14ac:dyDescent="0.3">
      <c r="A24" s="12">
        <v>1948</v>
      </c>
      <c r="B24" s="24" t="s">
        <v>20</v>
      </c>
      <c r="C24" s="24" t="s">
        <v>20</v>
      </c>
      <c r="D24" s="13">
        <v>4000000</v>
      </c>
      <c r="E24" s="13">
        <v>2000000</v>
      </c>
      <c r="F24" s="13">
        <v>1000000</v>
      </c>
      <c r="G24" s="13">
        <v>1750000</v>
      </c>
      <c r="H24" s="13">
        <v>1400000</v>
      </c>
      <c r="I24" s="24" t="s">
        <v>20</v>
      </c>
    </row>
    <row r="25" spans="1:9" ht="13" x14ac:dyDescent="0.3">
      <c r="A25" s="12">
        <v>1949</v>
      </c>
      <c r="B25" s="13">
        <v>1766400</v>
      </c>
      <c r="C25" s="13">
        <v>2016000</v>
      </c>
      <c r="D25" s="24" t="s">
        <v>20</v>
      </c>
      <c r="E25" s="24" t="s">
        <v>20</v>
      </c>
      <c r="F25" s="24" t="s">
        <v>20</v>
      </c>
      <c r="G25" s="13">
        <v>3500000</v>
      </c>
      <c r="H25" s="13">
        <v>2800000</v>
      </c>
      <c r="I25" s="13">
        <v>200020</v>
      </c>
    </row>
    <row r="26" spans="1:9" ht="13" x14ac:dyDescent="0.3">
      <c r="A26" s="12">
        <v>1950</v>
      </c>
      <c r="B26" s="13">
        <v>1425600</v>
      </c>
      <c r="C26" s="13">
        <v>5784000</v>
      </c>
      <c r="D26" s="13">
        <v>800000</v>
      </c>
      <c r="E26" s="13">
        <v>800000</v>
      </c>
      <c r="F26" s="13">
        <v>600000</v>
      </c>
      <c r="G26" s="13">
        <v>3500000</v>
      </c>
      <c r="H26" s="13">
        <v>3600000</v>
      </c>
      <c r="I26" s="24" t="s">
        <v>20</v>
      </c>
    </row>
    <row r="27" spans="1:9" ht="13" x14ac:dyDescent="0.3">
      <c r="A27" s="12">
        <v>1951</v>
      </c>
      <c r="B27" s="13">
        <v>2342400</v>
      </c>
      <c r="C27" s="13">
        <v>6888000</v>
      </c>
      <c r="D27" s="13">
        <v>3600000</v>
      </c>
      <c r="E27" s="13">
        <v>1800000</v>
      </c>
      <c r="F27" s="13">
        <v>1200000</v>
      </c>
      <c r="G27" s="13">
        <v>2000000</v>
      </c>
      <c r="H27" s="13">
        <v>1200000</v>
      </c>
      <c r="I27" s="24" t="s">
        <v>20</v>
      </c>
    </row>
    <row r="28" spans="1:9" ht="13" x14ac:dyDescent="0.3">
      <c r="A28" s="12">
        <v>1952</v>
      </c>
      <c r="B28" s="13">
        <v>2400000</v>
      </c>
      <c r="C28" s="13">
        <v>10800000</v>
      </c>
      <c r="D28" s="13">
        <v>8000000</v>
      </c>
      <c r="E28" s="13">
        <v>3200000</v>
      </c>
      <c r="F28" s="13">
        <v>600000</v>
      </c>
      <c r="G28" s="24" t="s">
        <v>20</v>
      </c>
      <c r="H28" s="24" t="s">
        <v>20</v>
      </c>
      <c r="I28" s="24" t="s">
        <v>20</v>
      </c>
    </row>
    <row r="29" spans="1:9" ht="13" x14ac:dyDescent="0.3">
      <c r="A29" s="12">
        <v>1953</v>
      </c>
      <c r="B29" s="13">
        <v>727000</v>
      </c>
      <c r="C29" s="13">
        <v>2407000</v>
      </c>
      <c r="D29" s="13">
        <v>4007000</v>
      </c>
      <c r="E29" s="13">
        <v>1207000</v>
      </c>
      <c r="F29" s="13">
        <v>207000</v>
      </c>
      <c r="G29" s="13">
        <v>257000</v>
      </c>
      <c r="H29" s="13">
        <v>127000</v>
      </c>
      <c r="I29" s="13">
        <v>257000</v>
      </c>
    </row>
    <row r="30" spans="1:9" ht="13" x14ac:dyDescent="0.3">
      <c r="A30" s="12">
        <v>1954</v>
      </c>
      <c r="B30" s="13">
        <v>240000</v>
      </c>
      <c r="C30" s="13">
        <v>1080000</v>
      </c>
      <c r="D30" s="13">
        <v>4000000</v>
      </c>
      <c r="E30" s="13">
        <v>1200000</v>
      </c>
      <c r="F30" s="24" t="s">
        <v>20</v>
      </c>
      <c r="G30" s="24" t="s">
        <v>20</v>
      </c>
      <c r="H30" s="24" t="s">
        <v>20</v>
      </c>
      <c r="I30" s="24" t="s">
        <v>20</v>
      </c>
    </row>
    <row r="31" spans="1:9" ht="13" x14ac:dyDescent="0.3">
      <c r="A31" s="12">
        <v>1955</v>
      </c>
      <c r="B31" s="13">
        <v>240000</v>
      </c>
      <c r="C31" s="13">
        <v>3720000</v>
      </c>
      <c r="D31" s="13">
        <v>4000000</v>
      </c>
      <c r="E31" s="13">
        <v>1600000</v>
      </c>
      <c r="F31" s="13">
        <v>200000</v>
      </c>
      <c r="G31" s="24" t="s">
        <v>20</v>
      </c>
      <c r="H31" s="24" t="s">
        <v>20</v>
      </c>
      <c r="I31" s="24" t="s">
        <v>20</v>
      </c>
    </row>
    <row r="32" spans="1:9" ht="13" x14ac:dyDescent="0.3">
      <c r="A32" s="12">
        <v>1956</v>
      </c>
      <c r="B32" s="13">
        <v>1200000</v>
      </c>
      <c r="C32" s="13">
        <v>3600000</v>
      </c>
      <c r="D32" s="13">
        <v>4800000</v>
      </c>
      <c r="E32" s="13">
        <v>2000000</v>
      </c>
      <c r="F32" s="13">
        <v>800000</v>
      </c>
      <c r="G32" s="24" t="s">
        <v>20</v>
      </c>
      <c r="H32" s="24" t="s">
        <v>20</v>
      </c>
      <c r="I32" s="24" t="s">
        <v>20</v>
      </c>
    </row>
    <row r="33" spans="1:9" ht="13" x14ac:dyDescent="0.3">
      <c r="A33" s="12">
        <v>1957</v>
      </c>
      <c r="B33" s="13">
        <v>1440000</v>
      </c>
      <c r="C33" s="13">
        <v>2400000</v>
      </c>
      <c r="D33" s="13">
        <v>8000000</v>
      </c>
      <c r="E33" s="13">
        <v>2400000</v>
      </c>
      <c r="F33" s="13">
        <v>800000</v>
      </c>
      <c r="G33" s="24" t="s">
        <v>20</v>
      </c>
      <c r="H33" s="24" t="s">
        <v>20</v>
      </c>
      <c r="I33" s="24" t="s">
        <v>20</v>
      </c>
    </row>
    <row r="34" spans="1:9" ht="13" x14ac:dyDescent="0.3">
      <c r="A34" s="12">
        <v>1958</v>
      </c>
      <c r="B34" s="13">
        <v>1920000</v>
      </c>
      <c r="C34" s="13">
        <v>10800000</v>
      </c>
      <c r="D34" s="13">
        <v>4800000</v>
      </c>
      <c r="E34" s="13">
        <v>3000000</v>
      </c>
      <c r="F34" s="13">
        <v>1000000</v>
      </c>
      <c r="G34" s="24" t="s">
        <v>20</v>
      </c>
      <c r="H34" s="24" t="s">
        <v>20</v>
      </c>
      <c r="I34" s="24" t="s">
        <v>20</v>
      </c>
    </row>
    <row r="35" spans="1:9" ht="13" x14ac:dyDescent="0.3">
      <c r="A35" s="12">
        <v>1959</v>
      </c>
      <c r="B35" s="13">
        <v>1920000</v>
      </c>
      <c r="C35" s="13">
        <v>8400000</v>
      </c>
      <c r="D35" s="13">
        <v>4000000</v>
      </c>
      <c r="E35" s="13">
        <v>2000000</v>
      </c>
      <c r="F35" s="13">
        <v>600000</v>
      </c>
      <c r="G35" s="24" t="s">
        <v>20</v>
      </c>
      <c r="H35" s="24" t="s">
        <v>20</v>
      </c>
      <c r="I35" s="24" t="s">
        <v>20</v>
      </c>
    </row>
    <row r="36" spans="1:9" ht="13" x14ac:dyDescent="0.3">
      <c r="A36" s="12">
        <v>1960</v>
      </c>
      <c r="B36" s="13">
        <v>2400000</v>
      </c>
      <c r="C36" s="13">
        <v>7200000</v>
      </c>
      <c r="D36" s="13">
        <v>4000000</v>
      </c>
      <c r="E36" s="13">
        <v>1600000</v>
      </c>
      <c r="F36" s="13">
        <v>600000</v>
      </c>
      <c r="G36" s="24" t="s">
        <v>20</v>
      </c>
      <c r="H36" s="24" t="s">
        <v>20</v>
      </c>
      <c r="I36" s="24" t="s">
        <v>20</v>
      </c>
    </row>
    <row r="37" spans="1:9" ht="13" x14ac:dyDescent="0.3">
      <c r="A37" s="12">
        <v>1961</v>
      </c>
      <c r="B37" s="13">
        <v>2880000</v>
      </c>
      <c r="C37" s="13">
        <v>7200000</v>
      </c>
      <c r="D37" s="13">
        <v>4800000</v>
      </c>
      <c r="E37" s="13">
        <v>800000</v>
      </c>
      <c r="F37" s="13">
        <v>400000</v>
      </c>
      <c r="G37" s="13">
        <v>1500000</v>
      </c>
      <c r="H37" s="13">
        <v>80000</v>
      </c>
      <c r="I37" s="24" t="s">
        <v>20</v>
      </c>
    </row>
    <row r="38" spans="1:9" ht="13" x14ac:dyDescent="0.3">
      <c r="A38" s="12">
        <v>1962</v>
      </c>
      <c r="B38" s="13">
        <v>2880000</v>
      </c>
      <c r="C38" s="13">
        <v>6000000</v>
      </c>
      <c r="D38" s="13">
        <v>6000000</v>
      </c>
      <c r="E38" s="13">
        <v>1200000</v>
      </c>
      <c r="F38" s="13">
        <v>1000000</v>
      </c>
      <c r="G38" s="13">
        <v>1500000</v>
      </c>
      <c r="H38" s="13">
        <v>600000</v>
      </c>
      <c r="I38" s="24" t="s">
        <v>20</v>
      </c>
    </row>
    <row r="39" spans="1:9" ht="13" x14ac:dyDescent="0.3">
      <c r="A39" s="12">
        <v>1963</v>
      </c>
      <c r="B39" s="13">
        <v>1680000</v>
      </c>
      <c r="C39" s="13">
        <v>2400000</v>
      </c>
      <c r="D39" s="13">
        <v>4000000</v>
      </c>
      <c r="E39" s="13">
        <v>800000</v>
      </c>
      <c r="F39" s="13">
        <v>600000</v>
      </c>
      <c r="G39" s="13">
        <v>100000</v>
      </c>
      <c r="H39" s="13">
        <v>400000</v>
      </c>
      <c r="I39" s="24" t="s">
        <v>20</v>
      </c>
    </row>
    <row r="40" spans="1:9" ht="13" x14ac:dyDescent="0.3">
      <c r="A40" s="12">
        <v>1964</v>
      </c>
      <c r="B40" s="13">
        <v>2880000</v>
      </c>
      <c r="C40" s="13">
        <v>18000000</v>
      </c>
      <c r="D40" s="13">
        <v>6400000</v>
      </c>
      <c r="E40" s="13">
        <v>3800000</v>
      </c>
      <c r="F40" s="13">
        <v>1400000</v>
      </c>
      <c r="G40" s="13">
        <v>2000000</v>
      </c>
      <c r="H40" s="13" t="s">
        <v>20</v>
      </c>
      <c r="I40" s="24" t="s">
        <v>20</v>
      </c>
    </row>
    <row r="41" spans="1:9" ht="13" x14ac:dyDescent="0.3">
      <c r="A41" s="12">
        <v>1965</v>
      </c>
      <c r="B41" s="13">
        <v>5200000</v>
      </c>
      <c r="C41" s="13">
        <v>200000</v>
      </c>
      <c r="D41" s="13">
        <v>4200000</v>
      </c>
      <c r="E41" s="13">
        <v>8600000</v>
      </c>
      <c r="F41" s="13">
        <v>4500000</v>
      </c>
      <c r="G41" s="13">
        <v>9450000</v>
      </c>
      <c r="H41" s="13">
        <v>200000</v>
      </c>
      <c r="I41" s="24" t="s">
        <v>20</v>
      </c>
    </row>
    <row r="42" spans="1:9" x14ac:dyDescent="0.25">
      <c r="A42" s="14"/>
      <c r="B42" s="13"/>
      <c r="C42" s="13"/>
      <c r="D42" s="13"/>
      <c r="E42" s="13"/>
      <c r="F42" s="13"/>
      <c r="G42" s="13"/>
      <c r="H42" s="13"/>
      <c r="I42" s="24"/>
    </row>
    <row r="43" spans="1:9" ht="13.5" thickBot="1" x14ac:dyDescent="0.35">
      <c r="A43" s="15" t="s">
        <v>21</v>
      </c>
      <c r="B43" s="16">
        <v>49251800</v>
      </c>
      <c r="C43" s="16">
        <v>138099000</v>
      </c>
      <c r="D43" s="16">
        <v>129207364</v>
      </c>
      <c r="E43" s="16">
        <v>59547364</v>
      </c>
      <c r="F43" s="16">
        <v>30847364</v>
      </c>
      <c r="G43" s="16">
        <v>39827364</v>
      </c>
      <c r="H43" s="16">
        <v>21808164</v>
      </c>
      <c r="I43" s="16">
        <v>458148</v>
      </c>
    </row>
    <row r="44" spans="1:9" x14ac:dyDescent="0.25">
      <c r="B44" s="13"/>
      <c r="C44" s="13"/>
      <c r="D44" s="13"/>
      <c r="E44" s="13"/>
      <c r="F44" s="13"/>
      <c r="G44" s="13"/>
      <c r="H44" s="13"/>
      <c r="I44" s="13"/>
    </row>
    <row r="45" spans="1:9" ht="13" x14ac:dyDescent="0.3">
      <c r="A45" s="22" t="s">
        <v>37</v>
      </c>
      <c r="B45" s="13"/>
      <c r="C45" s="13"/>
      <c r="D45" s="13"/>
      <c r="E45" s="13"/>
      <c r="F45" s="13"/>
      <c r="G45" s="13"/>
      <c r="H45" s="13"/>
      <c r="I45" s="13"/>
    </row>
    <row r="46" spans="1:9" ht="13" x14ac:dyDescent="0.3">
      <c r="A46" s="2" t="s">
        <v>22</v>
      </c>
      <c r="B46" s="13"/>
      <c r="C46" s="13"/>
      <c r="D46" s="13"/>
      <c r="E46" s="13"/>
      <c r="F46" s="13"/>
      <c r="G46" s="13"/>
      <c r="H46" s="13"/>
      <c r="I46" s="13"/>
    </row>
  </sheetData>
  <mergeCells count="2">
    <mergeCell ref="A4:I4"/>
    <mergeCell ref="C5:G5"/>
  </mergeCells>
  <printOptions horizontalCentered="1" verticalCentered="1"/>
  <pageMargins left="0.74803149606299213" right="0.74803149606299213" top="0.49" bottom="0.51" header="0.28000000000000003" footer="0.3"/>
  <pageSetup paperSize="9" orientation="landscape" r:id="rId1"/>
  <headerFooter alignWithMargins="0">
    <oddHeader>&amp;C&amp;"Calibri"&amp;10&amp;K000000 IN CONFIDENCE&amp;1#_x000D_</oddHeader>
    <oddFooter>&amp;L&amp;08Ref# 96350&amp;C_x000D_&amp;1#&amp;"Calibri"&amp;10&amp;K000000 IN CONFIDENCE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workbookViewId="0">
      <pane xSplit="1" ySplit="6" topLeftCell="B43" activePane="bottomRight" state="frozen"/>
      <selection activeCell="D45" sqref="D45"/>
      <selection pane="topRight" activeCell="D45" sqref="D45"/>
      <selection pane="bottomLeft" activeCell="D45" sqref="D45"/>
      <selection pane="bottomRight" activeCell="I67" sqref="I67"/>
    </sheetView>
  </sheetViews>
  <sheetFormatPr defaultRowHeight="13" x14ac:dyDescent="0.3"/>
  <cols>
    <col min="1" max="1" width="8.54296875" style="12" customWidth="1"/>
    <col min="2" max="3" width="11.1796875" customWidth="1"/>
    <col min="4" max="9" width="12.453125" customWidth="1"/>
    <col min="10" max="10" width="9.81640625" customWidth="1"/>
    <col min="11" max="12" width="14" bestFit="1" customWidth="1"/>
    <col min="13" max="15" width="15" bestFit="1" customWidth="1"/>
  </cols>
  <sheetData>
    <row r="1" spans="1:9" s="6" customFormat="1" ht="15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s="3" customForma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4" spans="1:9" ht="12" customHeight="1" x14ac:dyDescent="0.3"/>
    <row r="5" spans="1:9" x14ac:dyDescent="0.3">
      <c r="A5" s="12" t="s">
        <v>23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7">
        <v>1</v>
      </c>
      <c r="I5" s="17">
        <v>2</v>
      </c>
    </row>
    <row r="6" spans="1:9" ht="24.75" customHeight="1" x14ac:dyDescent="0.3">
      <c r="B6" s="55" t="s">
        <v>30</v>
      </c>
      <c r="C6" s="55"/>
      <c r="D6" s="55" t="s">
        <v>35</v>
      </c>
      <c r="E6" s="55"/>
      <c r="F6" s="55"/>
      <c r="G6" s="55"/>
      <c r="H6" s="56" t="s">
        <v>31</v>
      </c>
      <c r="I6" s="56"/>
    </row>
    <row r="7" spans="1:9" s="19" customFormat="1" ht="12.75" customHeight="1" x14ac:dyDescent="0.25">
      <c r="A7" s="27">
        <v>1967</v>
      </c>
      <c r="B7" s="18">
        <v>120000000</v>
      </c>
      <c r="C7" s="18">
        <v>75000000</v>
      </c>
      <c r="D7" s="18">
        <v>26000000</v>
      </c>
      <c r="E7" s="18">
        <v>17000000</v>
      </c>
      <c r="F7" s="18">
        <v>13000000</v>
      </c>
      <c r="G7" s="18">
        <v>10000000</v>
      </c>
      <c r="H7" s="18"/>
      <c r="I7" s="18"/>
    </row>
    <row r="8" spans="1:9" s="19" customFormat="1" ht="12.75" customHeight="1" x14ac:dyDescent="0.25">
      <c r="A8" s="27">
        <v>1968</v>
      </c>
      <c r="B8" s="18" t="s">
        <v>20</v>
      </c>
      <c r="C8" s="18" t="s">
        <v>20</v>
      </c>
      <c r="D8" s="18" t="s">
        <v>20</v>
      </c>
      <c r="E8" s="18" t="s">
        <v>20</v>
      </c>
      <c r="F8" s="18" t="s">
        <v>20</v>
      </c>
      <c r="G8" s="18" t="s">
        <v>20</v>
      </c>
      <c r="H8" s="18"/>
      <c r="I8" s="18"/>
    </row>
    <row r="9" spans="1:9" s="19" customFormat="1" ht="12.75" customHeight="1" x14ac:dyDescent="0.25">
      <c r="A9" s="27">
        <v>1969</v>
      </c>
      <c r="B9" s="18" t="s">
        <v>20</v>
      </c>
      <c r="C9" s="18">
        <v>20510000</v>
      </c>
      <c r="D9" s="18">
        <v>10260000</v>
      </c>
      <c r="E9" s="18">
        <v>3000000</v>
      </c>
      <c r="F9" s="18">
        <v>2500000</v>
      </c>
      <c r="G9" s="18" t="s">
        <v>20</v>
      </c>
      <c r="H9" s="18"/>
      <c r="I9" s="18"/>
    </row>
    <row r="10" spans="1:9" s="19" customFormat="1" ht="12.75" customHeight="1" x14ac:dyDescent="0.25">
      <c r="A10" s="27">
        <v>1970</v>
      </c>
      <c r="B10" s="18">
        <v>10060000</v>
      </c>
      <c r="C10" s="18" t="s">
        <v>20</v>
      </c>
      <c r="D10" s="18">
        <v>11152000</v>
      </c>
      <c r="E10" s="18">
        <v>2046000</v>
      </c>
      <c r="F10" s="18" t="s">
        <v>20</v>
      </c>
      <c r="G10" s="18" t="s">
        <v>20</v>
      </c>
      <c r="H10" s="18"/>
      <c r="I10" s="18"/>
    </row>
    <row r="11" spans="1:9" s="19" customFormat="1" ht="12.75" customHeight="1" x14ac:dyDescent="0.25">
      <c r="A11" s="27">
        <v>1971</v>
      </c>
      <c r="B11" s="18">
        <v>10000000</v>
      </c>
      <c r="C11" s="18">
        <v>15050000</v>
      </c>
      <c r="D11" s="18">
        <v>11520000</v>
      </c>
      <c r="E11" s="18">
        <v>2808000</v>
      </c>
      <c r="F11" s="18">
        <v>1600000</v>
      </c>
      <c r="G11" s="18">
        <v>1123200</v>
      </c>
      <c r="H11" s="18"/>
      <c r="I11" s="18"/>
    </row>
    <row r="12" spans="1:9" s="19" customFormat="1" ht="12.75" customHeight="1" x14ac:dyDescent="0.25">
      <c r="A12" s="27">
        <v>1972</v>
      </c>
      <c r="B12" s="18">
        <v>10040000</v>
      </c>
      <c r="C12" s="18">
        <v>17510000</v>
      </c>
      <c r="D12" s="18">
        <v>20000000</v>
      </c>
      <c r="E12" s="18">
        <v>2024000</v>
      </c>
      <c r="F12" s="18">
        <v>1516000</v>
      </c>
      <c r="G12" s="18">
        <v>1408000</v>
      </c>
      <c r="H12" s="18"/>
      <c r="I12" s="18"/>
    </row>
    <row r="13" spans="1:9" s="19" customFormat="1" ht="12.75" customHeight="1" x14ac:dyDescent="0.25">
      <c r="A13" s="27">
        <v>1973</v>
      </c>
      <c r="B13" s="18">
        <v>15040000</v>
      </c>
      <c r="C13" s="18">
        <v>38550000</v>
      </c>
      <c r="D13" s="18">
        <v>4043000</v>
      </c>
      <c r="E13" s="18">
        <v>3533000</v>
      </c>
      <c r="F13" s="18">
        <v>3051000</v>
      </c>
      <c r="G13" s="18">
        <v>2531000</v>
      </c>
      <c r="H13" s="18"/>
      <c r="I13" s="18"/>
    </row>
    <row r="14" spans="1:9" s="19" customFormat="1" ht="12.75" customHeight="1" x14ac:dyDescent="0.25">
      <c r="A14" s="27">
        <v>1974</v>
      </c>
      <c r="B14" s="18">
        <v>35020000</v>
      </c>
      <c r="C14" s="18">
        <v>50000000</v>
      </c>
      <c r="D14" s="18">
        <v>18023000</v>
      </c>
      <c r="E14" s="18">
        <v>4627000</v>
      </c>
      <c r="F14" s="18">
        <v>4535000</v>
      </c>
      <c r="G14" s="18">
        <v>1223000</v>
      </c>
      <c r="H14" s="18"/>
      <c r="I14" s="18"/>
    </row>
    <row r="15" spans="1:9" s="19" customFormat="1" ht="12.75" customHeight="1" x14ac:dyDescent="0.25">
      <c r="A15" s="27">
        <v>1975</v>
      </c>
      <c r="B15" s="18">
        <v>60000000</v>
      </c>
      <c r="C15" s="18">
        <v>20000000</v>
      </c>
      <c r="D15" s="18">
        <v>32000000</v>
      </c>
      <c r="E15" s="18">
        <v>7000000</v>
      </c>
      <c r="F15" s="18">
        <v>5000000</v>
      </c>
      <c r="G15" s="18">
        <v>3800000</v>
      </c>
      <c r="H15" s="18"/>
      <c r="I15" s="18"/>
    </row>
    <row r="16" spans="1:9" s="19" customFormat="1" ht="12.75" customHeight="1" x14ac:dyDescent="0.25">
      <c r="A16" s="27">
        <v>1976</v>
      </c>
      <c r="B16" s="18">
        <v>20000000</v>
      </c>
      <c r="C16" s="18">
        <v>15000000</v>
      </c>
      <c r="D16" s="18" t="s">
        <v>20</v>
      </c>
      <c r="E16" s="18">
        <v>5000000</v>
      </c>
      <c r="F16" s="18">
        <v>7500000</v>
      </c>
      <c r="G16" s="18">
        <v>2000000</v>
      </c>
      <c r="H16" s="18"/>
      <c r="I16" s="18"/>
    </row>
    <row r="17" spans="1:9" s="19" customFormat="1" ht="12.75" customHeight="1" x14ac:dyDescent="0.25">
      <c r="A17" s="27">
        <v>1977</v>
      </c>
      <c r="B17" s="18" t="s">
        <v>20</v>
      </c>
      <c r="C17" s="18">
        <v>20000000</v>
      </c>
      <c r="D17" s="18" t="s">
        <v>20</v>
      </c>
      <c r="E17" s="18">
        <v>5000000</v>
      </c>
      <c r="F17" s="18">
        <v>7500000</v>
      </c>
      <c r="G17" s="18">
        <v>2000000</v>
      </c>
      <c r="H17" s="18"/>
      <c r="I17" s="18"/>
    </row>
    <row r="18" spans="1:9" s="19" customFormat="1" ht="12.75" customHeight="1" x14ac:dyDescent="0.25">
      <c r="A18" s="27">
        <v>1978</v>
      </c>
      <c r="B18" s="18">
        <v>15000000</v>
      </c>
      <c r="C18" s="18" t="s">
        <v>20</v>
      </c>
      <c r="D18" s="18">
        <v>20000000</v>
      </c>
      <c r="E18" s="18">
        <v>16000000</v>
      </c>
      <c r="F18" s="18">
        <v>2500000</v>
      </c>
      <c r="G18" s="18">
        <v>2000000</v>
      </c>
      <c r="H18" s="18"/>
      <c r="I18" s="18"/>
    </row>
    <row r="19" spans="1:9" s="19" customFormat="1" ht="12.75" customHeight="1" x14ac:dyDescent="0.25">
      <c r="A19" s="27">
        <v>1979</v>
      </c>
      <c r="B19" s="18">
        <v>35000000</v>
      </c>
      <c r="C19" s="18" t="s">
        <v>20</v>
      </c>
      <c r="D19" s="18" t="s">
        <v>20</v>
      </c>
      <c r="E19" s="18">
        <v>6000000</v>
      </c>
      <c r="F19" s="18">
        <v>8000000</v>
      </c>
      <c r="G19" s="18">
        <v>2400000</v>
      </c>
      <c r="H19" s="18"/>
      <c r="I19" s="18"/>
    </row>
    <row r="20" spans="1:9" s="19" customFormat="1" ht="12.75" customHeight="1" x14ac:dyDescent="0.25">
      <c r="A20" s="27">
        <v>1980</v>
      </c>
      <c r="B20" s="18">
        <v>40000000</v>
      </c>
      <c r="C20" s="18">
        <v>10000000</v>
      </c>
      <c r="D20" s="18">
        <v>12000000</v>
      </c>
      <c r="E20" s="18">
        <v>28000000</v>
      </c>
      <c r="F20" s="18">
        <v>9000000</v>
      </c>
      <c r="G20" s="18">
        <v>8000000</v>
      </c>
      <c r="H20" s="18"/>
      <c r="I20" s="18"/>
    </row>
    <row r="21" spans="1:9" s="19" customFormat="1" ht="12.75" customHeight="1" x14ac:dyDescent="0.25">
      <c r="A21" s="27">
        <v>1981</v>
      </c>
      <c r="B21" s="18">
        <v>10000000</v>
      </c>
      <c r="C21" s="18">
        <v>25000000</v>
      </c>
      <c r="D21" s="18">
        <v>20000000</v>
      </c>
      <c r="E21" s="18">
        <v>5000000</v>
      </c>
      <c r="F21" s="18">
        <v>7500000</v>
      </c>
      <c r="G21" s="18">
        <v>4000000</v>
      </c>
      <c r="H21" s="18"/>
      <c r="I21" s="18"/>
    </row>
    <row r="22" spans="1:9" s="19" customFormat="1" ht="12.75" customHeight="1" x14ac:dyDescent="0.25">
      <c r="A22" s="27">
        <v>1982</v>
      </c>
      <c r="B22" s="18">
        <v>10000000</v>
      </c>
      <c r="C22" s="18">
        <v>50000000</v>
      </c>
      <c r="D22" s="18">
        <v>50000000</v>
      </c>
      <c r="E22" s="18">
        <v>18000000</v>
      </c>
      <c r="F22" s="18">
        <v>17500000</v>
      </c>
      <c r="G22" s="18">
        <v>6000000</v>
      </c>
      <c r="H22" s="18"/>
      <c r="I22" s="18"/>
    </row>
    <row r="23" spans="1:9" s="19" customFormat="1" ht="12.75" customHeight="1" x14ac:dyDescent="0.25">
      <c r="A23" s="27">
        <v>1983</v>
      </c>
      <c r="B23" s="18">
        <v>40000000</v>
      </c>
      <c r="C23" s="18">
        <v>15000000</v>
      </c>
      <c r="D23" s="18" t="s">
        <v>20</v>
      </c>
      <c r="E23" s="18" t="s">
        <v>20</v>
      </c>
      <c r="F23" s="18">
        <v>2500000</v>
      </c>
      <c r="G23" s="18" t="s">
        <v>20</v>
      </c>
      <c r="H23" s="18"/>
      <c r="I23" s="18"/>
    </row>
    <row r="24" spans="1:9" s="19" customFormat="1" ht="12.75" customHeight="1" x14ac:dyDescent="0.25">
      <c r="A24" s="27">
        <v>1984</v>
      </c>
      <c r="B24" s="18">
        <v>30000000</v>
      </c>
      <c r="C24" s="18">
        <v>10000000</v>
      </c>
      <c r="D24" s="18" t="s">
        <v>20</v>
      </c>
      <c r="E24" s="18" t="s">
        <v>20</v>
      </c>
      <c r="F24" s="18">
        <v>1500000</v>
      </c>
      <c r="G24" s="18">
        <v>2000000</v>
      </c>
      <c r="H24" s="18"/>
      <c r="I24" s="18"/>
    </row>
    <row r="25" spans="1:9" s="19" customFormat="1" ht="12.75" customHeight="1" x14ac:dyDescent="0.25">
      <c r="A25" s="27">
        <v>1985</v>
      </c>
      <c r="B25" s="18">
        <v>40000000</v>
      </c>
      <c r="C25" s="18">
        <v>22500000</v>
      </c>
      <c r="D25" s="18">
        <v>14000000</v>
      </c>
      <c r="E25" s="18">
        <v>8000000</v>
      </c>
      <c r="F25" s="18">
        <v>6000000</v>
      </c>
      <c r="G25" s="18">
        <v>2000000</v>
      </c>
      <c r="H25" s="18"/>
      <c r="I25" s="18"/>
    </row>
    <row r="26" spans="1:9" s="19" customFormat="1" ht="12.75" customHeight="1" x14ac:dyDescent="0.25">
      <c r="A26" s="27">
        <v>1986</v>
      </c>
      <c r="B26" s="18">
        <v>25000000</v>
      </c>
      <c r="C26" s="18" t="s">
        <v>20</v>
      </c>
      <c r="D26" s="18">
        <v>18000000</v>
      </c>
      <c r="E26" s="18" t="s">
        <v>20</v>
      </c>
      <c r="F26" s="18">
        <v>12500000</v>
      </c>
      <c r="G26" s="18">
        <v>5200000</v>
      </c>
      <c r="H26" s="18"/>
      <c r="I26" s="18"/>
    </row>
    <row r="27" spans="1:9" s="19" customFormat="1" ht="12.75" customHeight="1" x14ac:dyDescent="0.25">
      <c r="A27" s="27">
        <v>1987</v>
      </c>
      <c r="B27" s="18">
        <v>27500000</v>
      </c>
      <c r="C27" s="18">
        <v>36250000</v>
      </c>
      <c r="D27" s="18">
        <v>40000000</v>
      </c>
      <c r="E27" s="18">
        <v>21000000</v>
      </c>
      <c r="F27" s="18">
        <v>14000000</v>
      </c>
      <c r="G27" s="18">
        <v>3600000</v>
      </c>
      <c r="H27" s="18"/>
      <c r="I27" s="18"/>
    </row>
    <row r="28" spans="1:9" s="19" customFormat="1" ht="12.75" customHeight="1" x14ac:dyDescent="0.25">
      <c r="A28" s="27">
        <v>1988</v>
      </c>
      <c r="B28" s="25" t="s">
        <v>32</v>
      </c>
      <c r="C28" s="25" t="s">
        <v>32</v>
      </c>
      <c r="D28" s="18">
        <v>16000000</v>
      </c>
      <c r="E28" s="18">
        <v>23712000</v>
      </c>
      <c r="F28" s="18">
        <v>12500000</v>
      </c>
      <c r="G28" s="18">
        <v>8800000</v>
      </c>
      <c r="H28" s="18"/>
      <c r="I28" s="18"/>
    </row>
    <row r="29" spans="1:9" s="19" customFormat="1" ht="12.5" x14ac:dyDescent="0.25">
      <c r="A29" s="27">
        <v>1989</v>
      </c>
      <c r="B29" s="25" t="s">
        <v>32</v>
      </c>
      <c r="C29" s="25" t="s">
        <v>32</v>
      </c>
      <c r="D29" s="18">
        <v>36000000</v>
      </c>
      <c r="E29" s="18">
        <v>9000000</v>
      </c>
      <c r="F29" s="18">
        <v>5000000</v>
      </c>
      <c r="G29" s="18" t="s">
        <v>20</v>
      </c>
      <c r="H29" s="18"/>
      <c r="I29" s="18"/>
    </row>
    <row r="30" spans="1:9" s="19" customFormat="1" ht="12.5" x14ac:dyDescent="0.25">
      <c r="A30" s="27">
        <v>1990</v>
      </c>
      <c r="B30" s="25" t="s">
        <v>32</v>
      </c>
      <c r="C30" s="25" t="s">
        <v>32</v>
      </c>
      <c r="D30" s="18" t="s">
        <v>20</v>
      </c>
      <c r="E30" s="18" t="s">
        <v>20</v>
      </c>
      <c r="F30" s="18">
        <v>5000000</v>
      </c>
      <c r="G30" s="18" t="s">
        <v>20</v>
      </c>
      <c r="H30" s="18">
        <v>40000000</v>
      </c>
      <c r="I30" s="18">
        <v>30000000</v>
      </c>
    </row>
    <row r="31" spans="1:9" s="19" customFormat="1" ht="12.5" x14ac:dyDescent="0.25">
      <c r="A31" s="27">
        <v>1991</v>
      </c>
      <c r="B31" s="25" t="s">
        <v>32</v>
      </c>
      <c r="C31" s="25" t="s">
        <v>32</v>
      </c>
      <c r="D31" s="18" t="s">
        <v>20</v>
      </c>
      <c r="E31" s="18" t="s">
        <v>20</v>
      </c>
      <c r="F31" s="18" t="s">
        <v>20</v>
      </c>
      <c r="G31" s="18" t="s">
        <v>20</v>
      </c>
      <c r="H31" s="18">
        <v>10000000</v>
      </c>
      <c r="I31" s="18">
        <v>10000000</v>
      </c>
    </row>
    <row r="32" spans="1:9" s="19" customFormat="1" ht="12.5" x14ac:dyDescent="0.25">
      <c r="A32" s="27">
        <v>1992</v>
      </c>
      <c r="B32" s="25" t="s">
        <v>32</v>
      </c>
      <c r="C32" s="25" t="s">
        <v>32</v>
      </c>
      <c r="D32" s="18" t="s">
        <v>20</v>
      </c>
      <c r="E32" s="18" t="s">
        <v>20</v>
      </c>
      <c r="F32" s="18" t="s">
        <v>20</v>
      </c>
      <c r="G32" s="18" t="s">
        <v>20</v>
      </c>
      <c r="H32" s="18" t="s">
        <v>20</v>
      </c>
      <c r="I32" s="18" t="s">
        <v>20</v>
      </c>
    </row>
    <row r="33" spans="1:9" s="19" customFormat="1" ht="12.5" x14ac:dyDescent="0.25">
      <c r="A33" s="27">
        <v>1993</v>
      </c>
      <c r="B33" s="25" t="s">
        <v>32</v>
      </c>
      <c r="C33" s="25" t="s">
        <v>32</v>
      </c>
      <c r="D33" s="18" t="s">
        <v>20</v>
      </c>
      <c r="E33" s="18" t="s">
        <v>20</v>
      </c>
      <c r="F33" s="18" t="s">
        <v>20</v>
      </c>
      <c r="G33" s="18" t="s">
        <v>20</v>
      </c>
      <c r="H33" s="18" t="s">
        <v>20</v>
      </c>
      <c r="I33" s="18" t="s">
        <v>20</v>
      </c>
    </row>
    <row r="34" spans="1:9" s="19" customFormat="1" ht="12.5" x14ac:dyDescent="0.25">
      <c r="A34" s="27">
        <v>1994</v>
      </c>
      <c r="B34" s="25" t="s">
        <v>32</v>
      </c>
      <c r="C34" s="25" t="s">
        <v>32</v>
      </c>
      <c r="D34" s="18">
        <v>26720000</v>
      </c>
      <c r="E34" s="18" t="s">
        <v>20</v>
      </c>
      <c r="F34" s="18" t="s">
        <v>20</v>
      </c>
      <c r="G34" s="18" t="s">
        <v>20</v>
      </c>
      <c r="H34" s="18" t="s">
        <v>20</v>
      </c>
      <c r="I34" s="18" t="s">
        <v>20</v>
      </c>
    </row>
    <row r="35" spans="1:9" s="19" customFormat="1" ht="12.5" x14ac:dyDescent="0.25">
      <c r="A35" s="27">
        <v>1995</v>
      </c>
      <c r="B35" s="25" t="s">
        <v>32</v>
      </c>
      <c r="C35" s="25" t="s">
        <v>32</v>
      </c>
      <c r="D35" s="18">
        <v>33280000</v>
      </c>
      <c r="E35" s="18" t="s">
        <v>20</v>
      </c>
      <c r="F35" s="18" t="s">
        <v>20</v>
      </c>
      <c r="G35" s="18" t="s">
        <v>20</v>
      </c>
      <c r="H35" s="18" t="s">
        <v>20</v>
      </c>
      <c r="I35" s="18" t="s">
        <v>20</v>
      </c>
    </row>
    <row r="36" spans="1:9" s="19" customFormat="1" ht="12.75" customHeight="1" x14ac:dyDescent="0.25">
      <c r="A36" s="27">
        <v>1996</v>
      </c>
      <c r="B36" s="25" t="s">
        <v>32</v>
      </c>
      <c r="C36" s="25" t="s">
        <v>32</v>
      </c>
      <c r="D36" s="18">
        <v>19008000</v>
      </c>
      <c r="E36" s="18">
        <v>12960000</v>
      </c>
      <c r="F36" s="18" t="s">
        <v>20</v>
      </c>
      <c r="G36" s="18" t="s">
        <v>20</v>
      </c>
      <c r="H36" s="18" t="s">
        <v>20</v>
      </c>
      <c r="I36" s="18" t="s">
        <v>20</v>
      </c>
    </row>
    <row r="37" spans="1:9" s="19" customFormat="1" ht="12.5" x14ac:dyDescent="0.25">
      <c r="A37" s="27">
        <v>1997</v>
      </c>
      <c r="B37" s="25" t="s">
        <v>32</v>
      </c>
      <c r="C37" s="25" t="s">
        <v>32</v>
      </c>
      <c r="D37" s="18">
        <v>14000000</v>
      </c>
      <c r="E37" s="18">
        <v>8000000</v>
      </c>
      <c r="F37" s="18" t="s">
        <v>20</v>
      </c>
      <c r="G37" s="18" t="s">
        <v>20</v>
      </c>
      <c r="H37" s="18" t="s">
        <v>20</v>
      </c>
      <c r="I37" s="18">
        <v>1000000</v>
      </c>
    </row>
    <row r="38" spans="1:9" s="19" customFormat="1" ht="12.5" x14ac:dyDescent="0.25">
      <c r="A38" s="27">
        <v>1998</v>
      </c>
      <c r="B38" s="25" t="s">
        <v>32</v>
      </c>
      <c r="C38" s="25" t="s">
        <v>32</v>
      </c>
      <c r="D38" s="18">
        <v>8000000</v>
      </c>
      <c r="E38" s="18" t="s">
        <v>20</v>
      </c>
      <c r="F38" s="18" t="s">
        <v>20</v>
      </c>
      <c r="G38" s="18" t="s">
        <v>20</v>
      </c>
      <c r="H38" s="18" t="s">
        <v>20</v>
      </c>
      <c r="I38" s="18">
        <v>6000000</v>
      </c>
    </row>
    <row r="39" spans="1:9" s="19" customFormat="1" ht="12.5" x14ac:dyDescent="0.25">
      <c r="A39" s="27">
        <v>1999</v>
      </c>
      <c r="B39" s="25" t="s">
        <v>32</v>
      </c>
      <c r="C39" s="25" t="s">
        <v>32</v>
      </c>
      <c r="D39" s="18">
        <v>25040000</v>
      </c>
      <c r="E39" s="18" t="s">
        <v>20</v>
      </c>
      <c r="F39" s="18" t="s">
        <v>20</v>
      </c>
      <c r="G39" s="18" t="s">
        <v>20</v>
      </c>
      <c r="H39" s="18" t="s">
        <v>20</v>
      </c>
      <c r="I39" s="18">
        <v>5050000</v>
      </c>
    </row>
    <row r="40" spans="1:9" s="19" customFormat="1" ht="12.5" x14ac:dyDescent="0.25">
      <c r="A40" s="27">
        <v>2000</v>
      </c>
      <c r="B40" s="25" t="s">
        <v>32</v>
      </c>
      <c r="C40" s="25" t="s">
        <v>32</v>
      </c>
      <c r="D40" s="18">
        <v>26000000</v>
      </c>
      <c r="E40" s="18">
        <v>11000000</v>
      </c>
      <c r="F40" s="18" t="s">
        <v>20</v>
      </c>
      <c r="G40" s="18" t="s">
        <v>20</v>
      </c>
      <c r="H40" s="18">
        <v>5000000</v>
      </c>
      <c r="I40" s="18" t="s">
        <v>20</v>
      </c>
    </row>
    <row r="41" spans="1:9" s="19" customFormat="1" ht="12.5" x14ac:dyDescent="0.25">
      <c r="A41" s="27">
        <v>2001</v>
      </c>
      <c r="B41" s="25" t="s">
        <v>32</v>
      </c>
      <c r="C41" s="25" t="s">
        <v>32</v>
      </c>
      <c r="D41" s="18">
        <v>20000000</v>
      </c>
      <c r="E41" s="18">
        <v>10000000</v>
      </c>
      <c r="F41" s="18" t="s">
        <v>20</v>
      </c>
      <c r="G41" s="18">
        <v>5000000</v>
      </c>
      <c r="H41" s="18" t="s">
        <v>20</v>
      </c>
      <c r="I41" s="18">
        <v>3000000</v>
      </c>
    </row>
    <row r="42" spans="1:9" s="19" customFormat="1" ht="12.5" x14ac:dyDescent="0.25">
      <c r="A42" s="27">
        <v>2002</v>
      </c>
      <c r="B42" s="25" t="s">
        <v>32</v>
      </c>
      <c r="C42" s="25" t="s">
        <v>32</v>
      </c>
      <c r="D42" s="18">
        <v>40500000</v>
      </c>
      <c r="E42" s="18">
        <v>10000000</v>
      </c>
      <c r="F42" s="18">
        <v>7000000</v>
      </c>
      <c r="G42" s="18">
        <v>3000000</v>
      </c>
      <c r="H42" s="18">
        <v>8000000</v>
      </c>
      <c r="I42" s="18">
        <v>6000000</v>
      </c>
    </row>
    <row r="43" spans="1:9" s="19" customFormat="1" ht="12.5" x14ac:dyDescent="0.25">
      <c r="A43" s="27">
        <v>2003</v>
      </c>
      <c r="B43" s="25" t="s">
        <v>32</v>
      </c>
      <c r="C43" s="25" t="s">
        <v>32</v>
      </c>
      <c r="D43" s="18">
        <v>30000000</v>
      </c>
      <c r="E43" s="18">
        <v>13000000</v>
      </c>
      <c r="F43" s="18" t="s">
        <v>20</v>
      </c>
      <c r="G43" s="18">
        <v>2500000</v>
      </c>
      <c r="H43" s="18">
        <v>4000000</v>
      </c>
      <c r="I43" s="18">
        <v>6000000</v>
      </c>
    </row>
    <row r="44" spans="1:9" s="19" customFormat="1" ht="12.5" x14ac:dyDescent="0.25">
      <c r="A44" s="28">
        <v>2004</v>
      </c>
      <c r="B44" s="25" t="s">
        <v>32</v>
      </c>
      <c r="C44" s="25" t="s">
        <v>32</v>
      </c>
      <c r="D44" s="18">
        <v>15000000</v>
      </c>
      <c r="E44" s="18">
        <v>6500000</v>
      </c>
      <c r="F44" s="18">
        <v>8500000</v>
      </c>
      <c r="G44" s="18">
        <v>2000000</v>
      </c>
      <c r="H44" s="18">
        <v>2700000</v>
      </c>
      <c r="I44" s="18" t="s">
        <v>20</v>
      </c>
    </row>
    <row r="45" spans="1:9" s="19" customFormat="1" ht="12.5" x14ac:dyDescent="0.25">
      <c r="A45" s="27">
        <v>2005</v>
      </c>
      <c r="B45" s="25" t="s">
        <v>32</v>
      </c>
      <c r="C45" s="25" t="s">
        <v>32</v>
      </c>
      <c r="D45" s="18" t="s">
        <v>20</v>
      </c>
      <c r="E45" s="18">
        <v>2000000</v>
      </c>
      <c r="F45" s="18">
        <v>4000000</v>
      </c>
      <c r="G45" s="18">
        <v>1000000</v>
      </c>
      <c r="H45" s="18">
        <v>2000000</v>
      </c>
      <c r="I45" s="18">
        <v>5000000</v>
      </c>
    </row>
    <row r="46" spans="1:9" s="19" customFormat="1" ht="12.5" x14ac:dyDescent="0.25">
      <c r="A46" s="27">
        <v>2006</v>
      </c>
      <c r="B46" s="25" t="s">
        <v>32</v>
      </c>
      <c r="C46" s="25" t="s">
        <v>32</v>
      </c>
      <c r="D46" s="18" t="s">
        <v>20</v>
      </c>
      <c r="E46" s="18">
        <v>140200000</v>
      </c>
      <c r="F46" s="18">
        <v>116600000</v>
      </c>
      <c r="G46" s="18">
        <v>70200000</v>
      </c>
      <c r="H46" s="18" t="s">
        <v>20</v>
      </c>
      <c r="I46" s="18" t="s">
        <v>20</v>
      </c>
    </row>
    <row r="47" spans="1:9" s="19" customFormat="1" ht="12.5" x14ac:dyDescent="0.25">
      <c r="A47" s="27">
        <v>2007</v>
      </c>
      <c r="B47" s="25" t="s">
        <v>32</v>
      </c>
      <c r="C47" s="25" t="s">
        <v>32</v>
      </c>
      <c r="D47" s="25" t="s">
        <v>32</v>
      </c>
      <c r="E47" s="18">
        <v>15000000</v>
      </c>
      <c r="F47" s="18" t="s">
        <v>20</v>
      </c>
      <c r="G47" s="18" t="s">
        <v>20</v>
      </c>
      <c r="H47" s="18" t="s">
        <v>20</v>
      </c>
      <c r="I47" s="18" t="s">
        <v>20</v>
      </c>
    </row>
    <row r="48" spans="1:9" s="19" customFormat="1" ht="12.5" x14ac:dyDescent="0.25">
      <c r="A48" s="27">
        <v>2008</v>
      </c>
      <c r="B48" s="25" t="s">
        <v>32</v>
      </c>
      <c r="C48" s="25" t="s">
        <v>32</v>
      </c>
      <c r="D48" s="25" t="s">
        <v>32</v>
      </c>
      <c r="E48" s="18" t="s">
        <v>20</v>
      </c>
      <c r="F48" s="18">
        <v>80000000</v>
      </c>
      <c r="G48" s="18" t="s">
        <v>20</v>
      </c>
      <c r="H48" s="18">
        <v>11000000</v>
      </c>
      <c r="I48" s="18">
        <v>8000000</v>
      </c>
    </row>
    <row r="49" spans="1:15" s="19" customFormat="1" ht="12.5" x14ac:dyDescent="0.25">
      <c r="A49" s="27">
        <v>2009</v>
      </c>
      <c r="B49" s="25" t="s">
        <v>32</v>
      </c>
      <c r="C49" s="25" t="s">
        <v>32</v>
      </c>
      <c r="D49" s="25" t="s">
        <v>32</v>
      </c>
      <c r="E49" s="18">
        <v>30000000</v>
      </c>
      <c r="F49" s="18" t="s">
        <v>20</v>
      </c>
      <c r="G49" s="18">
        <v>20000000</v>
      </c>
      <c r="H49" s="18" t="s">
        <v>20</v>
      </c>
      <c r="I49" s="18" t="s">
        <v>20</v>
      </c>
    </row>
    <row r="50" spans="1:15" s="19" customFormat="1" ht="15" customHeight="1" x14ac:dyDescent="0.25">
      <c r="A50" s="27">
        <v>2010</v>
      </c>
      <c r="B50" s="25" t="s">
        <v>32</v>
      </c>
      <c r="C50" s="25" t="s">
        <v>32</v>
      </c>
      <c r="D50" s="25" t="s">
        <v>32</v>
      </c>
      <c r="E50" s="18" t="s">
        <v>20</v>
      </c>
      <c r="F50" s="18" t="s">
        <v>20</v>
      </c>
      <c r="G50" s="18" t="s">
        <v>20</v>
      </c>
      <c r="H50" s="29">
        <v>10000000</v>
      </c>
      <c r="I50" s="18" t="s">
        <v>20</v>
      </c>
    </row>
    <row r="51" spans="1:15" s="19" customFormat="1" ht="15" customHeight="1" x14ac:dyDescent="0.25">
      <c r="A51" s="27">
        <v>2011</v>
      </c>
      <c r="B51" s="32" t="s">
        <v>32</v>
      </c>
      <c r="C51" s="32" t="s">
        <v>32</v>
      </c>
      <c r="D51" s="32" t="s">
        <v>32</v>
      </c>
      <c r="E51" s="29">
        <v>20400000</v>
      </c>
      <c r="F51" s="29" t="s">
        <v>20</v>
      </c>
      <c r="G51" s="29" t="s">
        <v>20</v>
      </c>
      <c r="H51" s="29" t="s">
        <v>20</v>
      </c>
      <c r="I51" s="29">
        <v>8000000</v>
      </c>
    </row>
    <row r="52" spans="1:15" s="19" customFormat="1" ht="15" customHeight="1" x14ac:dyDescent="0.25">
      <c r="A52" s="27">
        <v>2012</v>
      </c>
      <c r="B52" s="32" t="s">
        <v>32</v>
      </c>
      <c r="C52" s="32" t="s">
        <v>32</v>
      </c>
      <c r="D52" s="32" t="s">
        <v>32</v>
      </c>
      <c r="E52" s="29">
        <v>20400000</v>
      </c>
      <c r="F52" s="29" t="s">
        <v>20</v>
      </c>
      <c r="G52" s="29" t="s">
        <v>20</v>
      </c>
      <c r="H52" s="29" t="s">
        <v>20</v>
      </c>
      <c r="I52" s="29" t="s">
        <v>20</v>
      </c>
    </row>
    <row r="53" spans="1:15" s="37" customFormat="1" ht="15" customHeight="1" x14ac:dyDescent="0.25">
      <c r="A53" s="27">
        <v>2013</v>
      </c>
      <c r="B53" s="32" t="s">
        <v>32</v>
      </c>
      <c r="C53" s="32" t="s">
        <v>32</v>
      </c>
      <c r="D53" s="32" t="s">
        <v>32</v>
      </c>
      <c r="E53" s="29">
        <v>27000000</v>
      </c>
      <c r="F53" s="29" t="s">
        <v>20</v>
      </c>
      <c r="G53" s="29" t="s">
        <v>20</v>
      </c>
      <c r="H53" s="29">
        <v>10080000</v>
      </c>
      <c r="I53" s="29" t="s">
        <v>20</v>
      </c>
    </row>
    <row r="54" spans="1:15" s="3" customFormat="1" ht="12.5" x14ac:dyDescent="0.25">
      <c r="A54" s="39">
        <v>2014</v>
      </c>
      <c r="B54" s="32" t="s">
        <v>32</v>
      </c>
      <c r="C54" s="32" t="s">
        <v>32</v>
      </c>
      <c r="D54" s="32" t="s">
        <v>32</v>
      </c>
      <c r="E54" s="38">
        <v>17000000</v>
      </c>
      <c r="F54" s="38">
        <v>23000000</v>
      </c>
      <c r="G54" s="38">
        <v>2300000</v>
      </c>
      <c r="H54" s="38" t="s">
        <v>20</v>
      </c>
      <c r="I54" s="38">
        <v>7000000</v>
      </c>
    </row>
    <row r="55" spans="1:15" s="3" customFormat="1" ht="12.5" x14ac:dyDescent="0.25">
      <c r="A55" s="39">
        <v>2015</v>
      </c>
      <c r="B55" s="32" t="s">
        <v>32</v>
      </c>
      <c r="C55" s="32" t="s">
        <v>32</v>
      </c>
      <c r="D55" s="32" t="s">
        <v>32</v>
      </c>
      <c r="E55" s="38">
        <v>21600000</v>
      </c>
      <c r="F55" s="38">
        <v>18000000</v>
      </c>
      <c r="G55" s="38">
        <v>12700000</v>
      </c>
      <c r="H55" s="38">
        <v>10000000</v>
      </c>
      <c r="I55" s="38">
        <v>3000000</v>
      </c>
    </row>
    <row r="56" spans="1:15" s="3" customFormat="1" ht="12.5" x14ac:dyDescent="0.25">
      <c r="A56" s="39">
        <v>2016</v>
      </c>
      <c r="B56" s="32" t="s">
        <v>32</v>
      </c>
      <c r="C56" s="32" t="s">
        <v>32</v>
      </c>
      <c r="D56" s="32" t="s">
        <v>32</v>
      </c>
      <c r="E56" s="38">
        <v>11100000</v>
      </c>
      <c r="F56" s="29" t="s">
        <v>20</v>
      </c>
      <c r="G56" s="38">
        <v>6000000</v>
      </c>
      <c r="H56" s="38" t="s">
        <v>20</v>
      </c>
      <c r="I56" s="38">
        <v>3000000</v>
      </c>
    </row>
    <row r="57" spans="1:15" s="1" customFormat="1" x14ac:dyDescent="0.3">
      <c r="A57" s="39">
        <v>2017</v>
      </c>
      <c r="B57" s="32" t="s">
        <v>32</v>
      </c>
      <c r="C57" s="32" t="s">
        <v>32</v>
      </c>
      <c r="D57" s="32" t="s">
        <v>32</v>
      </c>
      <c r="E57" s="49" t="s">
        <v>20</v>
      </c>
      <c r="F57" s="49" t="s">
        <v>20</v>
      </c>
      <c r="G57" s="49" t="s">
        <v>20</v>
      </c>
      <c r="H57" s="49" t="s">
        <v>20</v>
      </c>
      <c r="I57" s="49" t="s">
        <v>20</v>
      </c>
    </row>
    <row r="58" spans="1:15" s="1" customFormat="1" x14ac:dyDescent="0.3">
      <c r="A58" s="39">
        <v>2018</v>
      </c>
      <c r="B58" s="32" t="s">
        <v>32</v>
      </c>
      <c r="C58" s="32" t="s">
        <v>32</v>
      </c>
      <c r="D58" s="32" t="s">
        <v>32</v>
      </c>
      <c r="E58" s="49" t="s">
        <v>20</v>
      </c>
      <c r="F58" s="49" t="s">
        <v>20</v>
      </c>
      <c r="G58" s="38">
        <v>6000000</v>
      </c>
      <c r="H58" s="49" t="s">
        <v>20</v>
      </c>
      <c r="I58" s="49" t="s">
        <v>20</v>
      </c>
    </row>
    <row r="59" spans="1:15" s="1" customFormat="1" x14ac:dyDescent="0.3">
      <c r="A59" s="39">
        <v>2019</v>
      </c>
      <c r="B59" s="32" t="s">
        <v>32</v>
      </c>
      <c r="C59" s="32" t="s">
        <v>32</v>
      </c>
      <c r="D59" s="32" t="s">
        <v>32</v>
      </c>
      <c r="E59" s="49">
        <f>10800000+27000000</f>
        <v>37800000</v>
      </c>
      <c r="F59" s="49">
        <f>8500000+32250000</f>
        <v>40750000</v>
      </c>
      <c r="G59" s="49">
        <f>21000000</f>
        <v>21000000</v>
      </c>
      <c r="H59" s="49">
        <f>6480000+6480000</f>
        <v>12960000</v>
      </c>
      <c r="I59" s="49">
        <f>5400000+6800000</f>
        <v>12200000</v>
      </c>
      <c r="K59" s="51"/>
      <c r="L59" s="51"/>
      <c r="M59" s="51"/>
      <c r="N59" s="51"/>
      <c r="O59" s="51"/>
    </row>
    <row r="60" spans="1:15" x14ac:dyDescent="0.3">
      <c r="A60" s="39">
        <v>2020</v>
      </c>
      <c r="B60" s="32" t="s">
        <v>32</v>
      </c>
      <c r="C60" s="32" t="s">
        <v>32</v>
      </c>
      <c r="D60" s="32" t="s">
        <v>32</v>
      </c>
      <c r="E60" s="49">
        <v>19200000</v>
      </c>
      <c r="F60" s="49">
        <v>8000000</v>
      </c>
      <c r="G60" s="49">
        <v>8200000</v>
      </c>
      <c r="H60" s="49">
        <v>8760000</v>
      </c>
      <c r="I60" s="49">
        <v>5900000</v>
      </c>
      <c r="K60" s="51"/>
      <c r="L60" s="51"/>
      <c r="M60" s="51"/>
      <c r="N60" s="51"/>
      <c r="O60" s="51"/>
    </row>
    <row r="61" spans="1:15" x14ac:dyDescent="0.3">
      <c r="A61" s="39">
        <v>2021</v>
      </c>
      <c r="B61" s="32" t="s">
        <v>32</v>
      </c>
      <c r="C61" s="32" t="s">
        <v>32</v>
      </c>
      <c r="D61" s="32" t="s">
        <v>32</v>
      </c>
      <c r="E61" s="49" t="s">
        <v>20</v>
      </c>
      <c r="F61" s="49" t="s">
        <v>20</v>
      </c>
      <c r="G61" s="49" t="s">
        <v>20</v>
      </c>
      <c r="H61" s="49" t="s">
        <v>20</v>
      </c>
      <c r="I61" s="49" t="s">
        <v>20</v>
      </c>
      <c r="K61" s="51"/>
      <c r="L61" s="51"/>
      <c r="M61" s="51"/>
      <c r="N61" s="51"/>
      <c r="O61" s="51"/>
    </row>
    <row r="62" spans="1:15" ht="12" customHeight="1" x14ac:dyDescent="0.3">
      <c r="A62" s="39">
        <v>2022</v>
      </c>
      <c r="B62" s="32" t="s">
        <v>32</v>
      </c>
      <c r="C62" s="32" t="s">
        <v>32</v>
      </c>
      <c r="D62" s="32" t="s">
        <v>32</v>
      </c>
      <c r="E62" s="49" t="s">
        <v>20</v>
      </c>
      <c r="F62" s="49">
        <v>10000000</v>
      </c>
      <c r="G62" s="49" t="s">
        <v>20</v>
      </c>
      <c r="H62" s="49" t="s">
        <v>20</v>
      </c>
      <c r="I62" s="49">
        <v>8000000</v>
      </c>
      <c r="K62" s="51"/>
      <c r="L62" s="51"/>
      <c r="M62" s="51"/>
      <c r="N62" s="51"/>
      <c r="O62" s="51"/>
    </row>
    <row r="63" spans="1:15" ht="12" customHeight="1" x14ac:dyDescent="0.3">
      <c r="A63" s="39">
        <v>2023</v>
      </c>
      <c r="B63" s="32" t="s">
        <v>32</v>
      </c>
      <c r="C63" s="32" t="s">
        <v>32</v>
      </c>
      <c r="D63" s="32" t="s">
        <v>32</v>
      </c>
      <c r="E63" s="49" t="s">
        <v>20</v>
      </c>
      <c r="F63" s="49" t="s">
        <v>20</v>
      </c>
      <c r="G63" s="49" t="s">
        <v>20</v>
      </c>
      <c r="H63" s="49" t="s">
        <v>20</v>
      </c>
      <c r="I63" s="49" t="s">
        <v>20</v>
      </c>
      <c r="K63" s="51"/>
      <c r="L63" s="51"/>
      <c r="M63" s="51"/>
      <c r="N63" s="51"/>
      <c r="O63" s="51"/>
    </row>
    <row r="64" spans="1:15" ht="12" customHeight="1" x14ac:dyDescent="0.3">
      <c r="A64" s="39">
        <v>2024</v>
      </c>
      <c r="B64" s="32" t="s">
        <v>32</v>
      </c>
      <c r="C64" s="32" t="s">
        <v>32</v>
      </c>
      <c r="D64" s="32" t="s">
        <v>32</v>
      </c>
      <c r="E64" s="49">
        <v>22200000</v>
      </c>
      <c r="F64" s="49" t="s">
        <v>20</v>
      </c>
      <c r="G64" s="49" t="s">
        <v>20</v>
      </c>
      <c r="H64" s="49" t="s">
        <v>20</v>
      </c>
      <c r="I64" s="49" t="s">
        <v>20</v>
      </c>
      <c r="K64" s="51"/>
      <c r="L64" s="51"/>
      <c r="M64" s="51"/>
      <c r="N64" s="51"/>
      <c r="O64" s="51"/>
    </row>
    <row r="65" spans="1:15" ht="12" customHeight="1" x14ac:dyDescent="0.3">
      <c r="A65" s="39">
        <v>2025</v>
      </c>
      <c r="B65" s="32" t="s">
        <v>32</v>
      </c>
      <c r="C65" s="32" t="s">
        <v>32</v>
      </c>
      <c r="D65" s="32" t="s">
        <v>32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K65" s="51"/>
      <c r="L65" s="51"/>
      <c r="M65" s="51"/>
      <c r="N65" s="51"/>
      <c r="O65" s="51"/>
    </row>
    <row r="66" spans="1:15" ht="12" customHeight="1" x14ac:dyDescent="0.3">
      <c r="A66" s="39">
        <v>2026</v>
      </c>
      <c r="B66" s="32" t="s">
        <v>32</v>
      </c>
      <c r="C66" s="32" t="s">
        <v>32</v>
      </c>
      <c r="D66" s="32" t="s">
        <v>32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K66" s="51"/>
      <c r="L66" s="51"/>
      <c r="M66" s="51"/>
      <c r="N66" s="51"/>
      <c r="O66" s="51"/>
    </row>
    <row r="67" spans="1:15" ht="13.5" thickBot="1" x14ac:dyDescent="0.3">
      <c r="A67" s="20" t="s">
        <v>21</v>
      </c>
      <c r="B67" s="21">
        <f>SUM(B7:B66)</f>
        <v>552660000</v>
      </c>
      <c r="C67" s="21">
        <f>SUM(C7:C66)</f>
        <v>440370000</v>
      </c>
      <c r="D67" s="21">
        <f>SUM(D7:D66)</f>
        <v>616546000</v>
      </c>
      <c r="E67" s="21">
        <f>SUM(E7:E66)</f>
        <v>642110000</v>
      </c>
      <c r="F67" s="21">
        <f>SUM(F7:F66)</f>
        <v>465552000</v>
      </c>
      <c r="G67" s="21">
        <f>SUM(G7:G66)</f>
        <v>227985200</v>
      </c>
      <c r="H67" s="21">
        <f>SUM(H7:H66)</f>
        <v>134500000</v>
      </c>
      <c r="I67" s="21">
        <f>SUM(I7:I66)</f>
        <v>127150000</v>
      </c>
    </row>
    <row r="68" spans="1:15" x14ac:dyDescent="0.25">
      <c r="A68" s="30"/>
      <c r="B68" s="31"/>
      <c r="C68" s="31"/>
      <c r="D68" s="31"/>
      <c r="E68" s="31"/>
      <c r="F68" s="31"/>
      <c r="G68" s="31"/>
      <c r="H68" s="31"/>
      <c r="I68" s="31"/>
    </row>
    <row r="70" spans="1:15" x14ac:dyDescent="0.3">
      <c r="A70" s="22" t="s">
        <v>37</v>
      </c>
      <c r="B70" s="13"/>
      <c r="C70" s="13"/>
      <c r="D70" s="13"/>
      <c r="E70" s="13"/>
      <c r="F70" s="13"/>
      <c r="G70" s="13"/>
      <c r="H70" s="13"/>
      <c r="I70" s="13"/>
    </row>
    <row r="71" spans="1:15" x14ac:dyDescent="0.3">
      <c r="A71" s="2" t="s">
        <v>22</v>
      </c>
    </row>
    <row r="73" spans="1:15" ht="14.5" x14ac:dyDescent="0.25">
      <c r="A73" s="26" t="s">
        <v>36</v>
      </c>
    </row>
  </sheetData>
  <mergeCells count="3">
    <mergeCell ref="B6:C6"/>
    <mergeCell ref="D6:G6"/>
    <mergeCell ref="H6:I6"/>
  </mergeCells>
  <pageMargins left="0.75" right="0.75" top="1" bottom="1" header="0.5" footer="0.5"/>
  <pageSetup paperSize="9" orientation="portrait" verticalDpi="300" r:id="rId1"/>
  <headerFooter alignWithMargins="0">
    <oddHeader>&amp;C&amp;"Calibri"&amp;10&amp;K000000 IN CONFIDENCE&amp;1#_x000D_</oddHeader>
    <oddFooter>&amp;L&amp;8Currency Mintings of New Zealand circulation coinage: 1935-1967, 1967 - present - Money Section_x000D_Ref #96350 v1.10&amp;C_x000D_&amp;1#&amp;"Calibri"&amp;10&amp;K000000 IN CONFIDENCE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"/>
  <sheetViews>
    <sheetView tabSelected="1" workbookViewId="0">
      <pane ySplit="4" topLeftCell="A46" activePane="bottomLeft" state="frozen"/>
      <selection activeCell="D45" sqref="D45"/>
      <selection pane="bottomLeft" activeCell="L73" sqref="L73"/>
    </sheetView>
  </sheetViews>
  <sheetFormatPr defaultColWidth="9.1796875" defaultRowHeight="12.5" x14ac:dyDescent="0.25"/>
  <cols>
    <col min="1" max="1" width="12.81640625" style="3" customWidth="1"/>
    <col min="2" max="4" width="8.1796875" style="3" customWidth="1"/>
    <col min="5" max="8" width="9.1796875" style="3"/>
    <col min="9" max="9" width="10.1796875" style="3" bestFit="1" customWidth="1"/>
    <col min="10" max="10" width="9.1796875" style="3"/>
    <col min="11" max="12" width="12.81640625" style="3" bestFit="1" customWidth="1"/>
    <col min="13" max="15" width="14" style="3" bestFit="1" customWidth="1"/>
    <col min="16" max="16384" width="9.1796875" style="3"/>
  </cols>
  <sheetData>
    <row r="1" spans="1:9" s="6" customFormat="1" ht="15.5" x14ac:dyDescent="0.35">
      <c r="A1" s="11" t="s">
        <v>0</v>
      </c>
      <c r="B1" s="7"/>
      <c r="C1" s="8"/>
      <c r="D1" s="8"/>
      <c r="E1" s="8"/>
      <c r="F1" s="8"/>
      <c r="G1" s="8"/>
      <c r="H1" s="8"/>
      <c r="I1" s="8"/>
    </row>
    <row r="2" spans="1:9" ht="13" x14ac:dyDescent="0.25">
      <c r="A2" s="9" t="s">
        <v>33</v>
      </c>
      <c r="B2" s="10"/>
      <c r="C2" s="10"/>
      <c r="D2" s="4"/>
      <c r="E2" s="4"/>
      <c r="F2" s="4"/>
      <c r="G2" s="4"/>
      <c r="H2" s="4"/>
      <c r="I2" s="4"/>
    </row>
    <row r="4" spans="1:9" ht="13" x14ac:dyDescent="0.3">
      <c r="A4" s="5"/>
      <c r="B4" s="40" t="s">
        <v>24</v>
      </c>
      <c r="C4" s="40" t="s">
        <v>25</v>
      </c>
      <c r="D4" s="40" t="s">
        <v>26</v>
      </c>
      <c r="E4" s="40" t="s">
        <v>27</v>
      </c>
      <c r="F4" s="40" t="s">
        <v>28</v>
      </c>
      <c r="G4" s="40" t="s">
        <v>29</v>
      </c>
      <c r="H4" s="41">
        <v>1</v>
      </c>
      <c r="I4" s="41">
        <v>2</v>
      </c>
    </row>
    <row r="5" spans="1:9" ht="13" x14ac:dyDescent="0.3">
      <c r="D5" s="12"/>
      <c r="E5" s="12"/>
      <c r="F5" s="12"/>
      <c r="G5" s="12"/>
      <c r="H5" s="42"/>
      <c r="I5" s="42"/>
    </row>
    <row r="6" spans="1:9" x14ac:dyDescent="0.25">
      <c r="A6" s="43">
        <v>1967</v>
      </c>
      <c r="B6" s="44">
        <v>1200</v>
      </c>
      <c r="C6" s="44">
        <v>1500</v>
      </c>
      <c r="D6" s="44">
        <v>1300</v>
      </c>
      <c r="E6" s="44">
        <v>1700</v>
      </c>
      <c r="F6" s="44">
        <v>2600</v>
      </c>
      <c r="G6" s="44">
        <v>5000</v>
      </c>
      <c r="H6" s="44" t="s">
        <v>20</v>
      </c>
      <c r="I6" s="44" t="s">
        <v>20</v>
      </c>
    </row>
    <row r="7" spans="1:9" x14ac:dyDescent="0.25">
      <c r="A7" s="43">
        <v>1968</v>
      </c>
      <c r="B7" s="44" t="s">
        <v>20</v>
      </c>
      <c r="C7" s="44" t="s">
        <v>20</v>
      </c>
      <c r="D7" s="44" t="s">
        <v>20</v>
      </c>
      <c r="E7" s="44" t="s">
        <v>20</v>
      </c>
      <c r="F7" s="44" t="s">
        <v>20</v>
      </c>
      <c r="G7" s="44" t="s">
        <v>20</v>
      </c>
      <c r="H7" s="44" t="s">
        <v>20</v>
      </c>
      <c r="I7" s="44" t="s">
        <v>20</v>
      </c>
    </row>
    <row r="8" spans="1:9" x14ac:dyDescent="0.25">
      <c r="A8" s="43">
        <v>1969</v>
      </c>
      <c r="B8" s="44" t="s">
        <v>20</v>
      </c>
      <c r="C8" s="44">
        <v>410.2</v>
      </c>
      <c r="D8" s="44">
        <v>513</v>
      </c>
      <c r="E8" s="44">
        <v>300</v>
      </c>
      <c r="F8" s="44">
        <v>500</v>
      </c>
      <c r="G8" s="44" t="s">
        <v>20</v>
      </c>
      <c r="H8" s="44" t="s">
        <v>20</v>
      </c>
      <c r="I8" s="44" t="s">
        <v>20</v>
      </c>
    </row>
    <row r="9" spans="1:9" x14ac:dyDescent="0.25">
      <c r="A9" s="43">
        <v>1970</v>
      </c>
      <c r="B9" s="44">
        <v>100.6</v>
      </c>
      <c r="C9" s="44" t="s">
        <v>20</v>
      </c>
      <c r="D9" s="44">
        <v>557.6</v>
      </c>
      <c r="E9" s="44">
        <v>204.6</v>
      </c>
      <c r="F9" s="44" t="s">
        <v>20</v>
      </c>
      <c r="G9" s="44" t="s">
        <v>20</v>
      </c>
      <c r="H9" s="44" t="s">
        <v>20</v>
      </c>
      <c r="I9" s="44" t="s">
        <v>20</v>
      </c>
    </row>
    <row r="10" spans="1:9" x14ac:dyDescent="0.25">
      <c r="A10" s="43">
        <v>1971</v>
      </c>
      <c r="B10" s="44">
        <v>100</v>
      </c>
      <c r="C10" s="44">
        <v>301</v>
      </c>
      <c r="D10" s="44">
        <v>576</v>
      </c>
      <c r="E10" s="44">
        <v>280.8</v>
      </c>
      <c r="F10" s="44">
        <v>320</v>
      </c>
      <c r="G10" s="44">
        <v>561.6</v>
      </c>
      <c r="H10" s="44" t="s">
        <v>20</v>
      </c>
      <c r="I10" s="44" t="s">
        <v>20</v>
      </c>
    </row>
    <row r="11" spans="1:9" x14ac:dyDescent="0.25">
      <c r="A11" s="43">
        <v>1972</v>
      </c>
      <c r="B11" s="44">
        <v>100.4</v>
      </c>
      <c r="C11" s="44">
        <v>350.2</v>
      </c>
      <c r="D11" s="44">
        <v>1000</v>
      </c>
      <c r="E11" s="44">
        <v>202.4</v>
      </c>
      <c r="F11" s="44">
        <v>303.2</v>
      </c>
      <c r="G11" s="44">
        <v>704</v>
      </c>
      <c r="H11" s="44" t="s">
        <v>20</v>
      </c>
      <c r="I11" s="44" t="s">
        <v>20</v>
      </c>
    </row>
    <row r="12" spans="1:9" x14ac:dyDescent="0.25">
      <c r="A12" s="43">
        <v>1973</v>
      </c>
      <c r="B12" s="44">
        <v>150.4</v>
      </c>
      <c r="C12" s="44">
        <v>771</v>
      </c>
      <c r="D12" s="44">
        <v>202.15</v>
      </c>
      <c r="E12" s="44">
        <v>353.3</v>
      </c>
      <c r="F12" s="44">
        <v>610.20000000000005</v>
      </c>
      <c r="G12" s="44">
        <v>1265.5</v>
      </c>
      <c r="H12" s="44" t="s">
        <v>20</v>
      </c>
      <c r="I12" s="44" t="s">
        <v>20</v>
      </c>
    </row>
    <row r="13" spans="1:9" x14ac:dyDescent="0.25">
      <c r="A13" s="43">
        <v>1974</v>
      </c>
      <c r="B13" s="44">
        <v>350.2</v>
      </c>
      <c r="C13" s="44">
        <v>1000</v>
      </c>
      <c r="D13" s="44">
        <v>901.15</v>
      </c>
      <c r="E13" s="44">
        <v>462.7</v>
      </c>
      <c r="F13" s="44">
        <v>907</v>
      </c>
      <c r="G13" s="44">
        <v>611.5</v>
      </c>
      <c r="H13" s="44" t="s">
        <v>20</v>
      </c>
      <c r="I13" s="44" t="s">
        <v>20</v>
      </c>
    </row>
    <row r="14" spans="1:9" x14ac:dyDescent="0.25">
      <c r="A14" s="43">
        <v>1975</v>
      </c>
      <c r="B14" s="44">
        <v>600</v>
      </c>
      <c r="C14" s="44">
        <v>400</v>
      </c>
      <c r="D14" s="44">
        <v>1600</v>
      </c>
      <c r="E14" s="44">
        <v>700</v>
      </c>
      <c r="F14" s="44">
        <v>1000</v>
      </c>
      <c r="G14" s="44">
        <v>1900</v>
      </c>
      <c r="H14" s="44" t="s">
        <v>20</v>
      </c>
      <c r="I14" s="44" t="s">
        <v>20</v>
      </c>
    </row>
    <row r="15" spans="1:9" x14ac:dyDescent="0.25">
      <c r="A15" s="43">
        <v>1976</v>
      </c>
      <c r="B15" s="44">
        <v>200</v>
      </c>
      <c r="C15" s="44">
        <v>300</v>
      </c>
      <c r="D15" s="44" t="s">
        <v>20</v>
      </c>
      <c r="E15" s="44">
        <v>500</v>
      </c>
      <c r="F15" s="44">
        <v>1500</v>
      </c>
      <c r="G15" s="44">
        <v>1000</v>
      </c>
      <c r="H15" s="44" t="s">
        <v>20</v>
      </c>
      <c r="I15" s="44" t="s">
        <v>20</v>
      </c>
    </row>
    <row r="16" spans="1:9" x14ac:dyDescent="0.25">
      <c r="A16" s="43">
        <v>1977</v>
      </c>
      <c r="B16" s="44" t="s">
        <v>20</v>
      </c>
      <c r="C16" s="44">
        <v>400</v>
      </c>
      <c r="D16" s="44" t="s">
        <v>20</v>
      </c>
      <c r="E16" s="44">
        <v>500</v>
      </c>
      <c r="F16" s="44">
        <v>1500</v>
      </c>
      <c r="G16" s="44">
        <v>1000</v>
      </c>
      <c r="H16" s="44" t="s">
        <v>20</v>
      </c>
      <c r="I16" s="44" t="s">
        <v>20</v>
      </c>
    </row>
    <row r="17" spans="1:9" x14ac:dyDescent="0.25">
      <c r="A17" s="43">
        <v>1978</v>
      </c>
      <c r="B17" s="44">
        <v>150</v>
      </c>
      <c r="C17" s="44" t="s">
        <v>20</v>
      </c>
      <c r="D17" s="44">
        <v>1000</v>
      </c>
      <c r="E17" s="44">
        <v>1600</v>
      </c>
      <c r="F17" s="44">
        <v>500</v>
      </c>
      <c r="G17" s="44">
        <v>1000</v>
      </c>
      <c r="H17" s="44" t="s">
        <v>20</v>
      </c>
      <c r="I17" s="44" t="s">
        <v>20</v>
      </c>
    </row>
    <row r="18" spans="1:9" x14ac:dyDescent="0.25">
      <c r="A18" s="43">
        <v>1979</v>
      </c>
      <c r="B18" s="44">
        <v>350</v>
      </c>
      <c r="C18" s="44" t="s">
        <v>20</v>
      </c>
      <c r="D18" s="44" t="s">
        <v>20</v>
      </c>
      <c r="E18" s="44">
        <v>600</v>
      </c>
      <c r="F18" s="44">
        <v>1600</v>
      </c>
      <c r="G18" s="44">
        <v>1200</v>
      </c>
      <c r="H18" s="44" t="s">
        <v>20</v>
      </c>
      <c r="I18" s="44" t="s">
        <v>20</v>
      </c>
    </row>
    <row r="19" spans="1:9" x14ac:dyDescent="0.25">
      <c r="A19" s="43">
        <v>1980</v>
      </c>
      <c r="B19" s="44">
        <v>400</v>
      </c>
      <c r="C19" s="44">
        <v>200</v>
      </c>
      <c r="D19" s="44">
        <v>600</v>
      </c>
      <c r="E19" s="44">
        <v>2800</v>
      </c>
      <c r="F19" s="44">
        <v>1800</v>
      </c>
      <c r="G19" s="44">
        <v>4000</v>
      </c>
      <c r="H19" s="44" t="s">
        <v>20</v>
      </c>
      <c r="I19" s="44" t="s">
        <v>20</v>
      </c>
    </row>
    <row r="20" spans="1:9" x14ac:dyDescent="0.25">
      <c r="A20" s="43">
        <v>1981</v>
      </c>
      <c r="B20" s="44">
        <v>100</v>
      </c>
      <c r="C20" s="44">
        <v>500</v>
      </c>
      <c r="D20" s="44">
        <v>1000</v>
      </c>
      <c r="E20" s="44">
        <v>500</v>
      </c>
      <c r="F20" s="44">
        <v>1500</v>
      </c>
      <c r="G20" s="44">
        <v>2000</v>
      </c>
      <c r="H20" s="44" t="s">
        <v>20</v>
      </c>
      <c r="I20" s="44" t="s">
        <v>20</v>
      </c>
    </row>
    <row r="21" spans="1:9" x14ac:dyDescent="0.25">
      <c r="A21" s="43">
        <v>1982</v>
      </c>
      <c r="B21" s="44">
        <v>100</v>
      </c>
      <c r="C21" s="44">
        <v>1000</v>
      </c>
      <c r="D21" s="44">
        <v>2500</v>
      </c>
      <c r="E21" s="44">
        <v>1800</v>
      </c>
      <c r="F21" s="44">
        <v>3500</v>
      </c>
      <c r="G21" s="44">
        <v>3000</v>
      </c>
      <c r="H21" s="44" t="s">
        <v>20</v>
      </c>
      <c r="I21" s="44" t="s">
        <v>20</v>
      </c>
    </row>
    <row r="22" spans="1:9" x14ac:dyDescent="0.25">
      <c r="A22" s="43">
        <v>1983</v>
      </c>
      <c r="B22" s="44">
        <v>400</v>
      </c>
      <c r="C22" s="44">
        <v>300</v>
      </c>
      <c r="D22" s="44" t="s">
        <v>20</v>
      </c>
      <c r="E22" s="44" t="s">
        <v>20</v>
      </c>
      <c r="F22" s="44">
        <v>500</v>
      </c>
      <c r="G22" s="44" t="s">
        <v>20</v>
      </c>
      <c r="H22" s="44" t="s">
        <v>20</v>
      </c>
      <c r="I22" s="44" t="s">
        <v>20</v>
      </c>
    </row>
    <row r="23" spans="1:9" x14ac:dyDescent="0.25">
      <c r="A23" s="43">
        <v>1984</v>
      </c>
      <c r="B23" s="44">
        <v>300</v>
      </c>
      <c r="C23" s="44">
        <v>200</v>
      </c>
      <c r="D23" s="44" t="s">
        <v>20</v>
      </c>
      <c r="E23" s="44" t="s">
        <v>20</v>
      </c>
      <c r="F23" s="44">
        <v>300</v>
      </c>
      <c r="G23" s="44">
        <v>1000</v>
      </c>
      <c r="H23" s="44" t="s">
        <v>20</v>
      </c>
      <c r="I23" s="44" t="s">
        <v>20</v>
      </c>
    </row>
    <row r="24" spans="1:9" x14ac:dyDescent="0.25">
      <c r="A24" s="43">
        <v>1985</v>
      </c>
      <c r="B24" s="44">
        <v>400</v>
      </c>
      <c r="C24" s="44">
        <v>450</v>
      </c>
      <c r="D24" s="44">
        <v>700</v>
      </c>
      <c r="E24" s="44">
        <v>800</v>
      </c>
      <c r="F24" s="44">
        <v>1200</v>
      </c>
      <c r="G24" s="44">
        <v>1000</v>
      </c>
      <c r="H24" s="44" t="s">
        <v>20</v>
      </c>
      <c r="I24" s="44" t="s">
        <v>20</v>
      </c>
    </row>
    <row r="25" spans="1:9" x14ac:dyDescent="0.25">
      <c r="A25" s="43">
        <v>1986</v>
      </c>
      <c r="B25" s="44">
        <v>250</v>
      </c>
      <c r="C25" s="44" t="s">
        <v>20</v>
      </c>
      <c r="D25" s="44">
        <v>900</v>
      </c>
      <c r="E25" s="44" t="s">
        <v>20</v>
      </c>
      <c r="F25" s="44">
        <v>2500</v>
      </c>
      <c r="G25" s="44">
        <v>2600</v>
      </c>
      <c r="H25" s="44" t="s">
        <v>20</v>
      </c>
      <c r="I25" s="44" t="s">
        <v>20</v>
      </c>
    </row>
    <row r="26" spans="1:9" x14ac:dyDescent="0.25">
      <c r="A26" s="43">
        <v>1987</v>
      </c>
      <c r="B26" s="44">
        <v>275</v>
      </c>
      <c r="C26" s="44">
        <v>725</v>
      </c>
      <c r="D26" s="44">
        <v>2000</v>
      </c>
      <c r="E26" s="44">
        <v>2100</v>
      </c>
      <c r="F26" s="44">
        <v>2800</v>
      </c>
      <c r="G26" s="44">
        <v>1800</v>
      </c>
      <c r="H26" s="44" t="s">
        <v>20</v>
      </c>
      <c r="I26" s="44" t="s">
        <v>20</v>
      </c>
    </row>
    <row r="27" spans="1:9" x14ac:dyDescent="0.25">
      <c r="A27" s="43">
        <v>1988</v>
      </c>
      <c r="B27" s="44" t="s">
        <v>32</v>
      </c>
      <c r="C27" s="44" t="s">
        <v>32</v>
      </c>
      <c r="D27" s="44">
        <v>800</v>
      </c>
      <c r="E27" s="44">
        <v>2371.1999999999998</v>
      </c>
      <c r="F27" s="44">
        <v>2500</v>
      </c>
      <c r="G27" s="44">
        <v>4400</v>
      </c>
      <c r="H27" s="44" t="s">
        <v>20</v>
      </c>
      <c r="I27" s="44" t="s">
        <v>20</v>
      </c>
    </row>
    <row r="28" spans="1:9" x14ac:dyDescent="0.25">
      <c r="A28" s="43">
        <v>1989</v>
      </c>
      <c r="B28" s="44" t="s">
        <v>32</v>
      </c>
      <c r="C28" s="44" t="s">
        <v>32</v>
      </c>
      <c r="D28" s="44">
        <v>1800</v>
      </c>
      <c r="E28" s="44">
        <v>900</v>
      </c>
      <c r="F28" s="44">
        <v>1000</v>
      </c>
      <c r="G28" s="44" t="s">
        <v>20</v>
      </c>
      <c r="H28" s="44" t="s">
        <v>20</v>
      </c>
      <c r="I28" s="44" t="s">
        <v>20</v>
      </c>
    </row>
    <row r="29" spans="1:9" x14ac:dyDescent="0.25">
      <c r="A29" s="43">
        <v>1990</v>
      </c>
      <c r="B29" s="44" t="s">
        <v>32</v>
      </c>
      <c r="C29" s="44" t="s">
        <v>32</v>
      </c>
      <c r="D29" s="44" t="s">
        <v>20</v>
      </c>
      <c r="E29" s="44" t="s">
        <v>20</v>
      </c>
      <c r="F29" s="44">
        <v>1000</v>
      </c>
      <c r="G29" s="44" t="s">
        <v>20</v>
      </c>
      <c r="H29" s="44">
        <v>40000</v>
      </c>
      <c r="I29" s="44">
        <v>60000</v>
      </c>
    </row>
    <row r="30" spans="1:9" x14ac:dyDescent="0.25">
      <c r="A30" s="43">
        <v>1991</v>
      </c>
      <c r="B30" s="44" t="s">
        <v>32</v>
      </c>
      <c r="C30" s="44" t="s">
        <v>32</v>
      </c>
      <c r="D30" s="44" t="s">
        <v>20</v>
      </c>
      <c r="E30" s="44" t="s">
        <v>20</v>
      </c>
      <c r="F30" s="44" t="s">
        <v>20</v>
      </c>
      <c r="G30" s="44" t="s">
        <v>20</v>
      </c>
      <c r="H30" s="44">
        <v>10000</v>
      </c>
      <c r="I30" s="44">
        <v>20000</v>
      </c>
    </row>
    <row r="31" spans="1:9" x14ac:dyDescent="0.25">
      <c r="A31" s="43">
        <v>1992</v>
      </c>
      <c r="B31" s="44" t="s">
        <v>32</v>
      </c>
      <c r="C31" s="44" t="s">
        <v>32</v>
      </c>
      <c r="D31" s="44" t="s">
        <v>20</v>
      </c>
      <c r="E31" s="44" t="s">
        <v>20</v>
      </c>
      <c r="F31" s="44" t="s">
        <v>20</v>
      </c>
      <c r="G31" s="44" t="s">
        <v>20</v>
      </c>
      <c r="H31" s="44" t="s">
        <v>20</v>
      </c>
      <c r="I31" s="44" t="s">
        <v>20</v>
      </c>
    </row>
    <row r="32" spans="1:9" x14ac:dyDescent="0.25">
      <c r="A32" s="43">
        <v>1993</v>
      </c>
      <c r="B32" s="44" t="s">
        <v>32</v>
      </c>
      <c r="C32" s="44" t="s">
        <v>32</v>
      </c>
      <c r="D32" s="44" t="s">
        <v>20</v>
      </c>
      <c r="E32" s="44" t="s">
        <v>20</v>
      </c>
      <c r="F32" s="44" t="s">
        <v>20</v>
      </c>
      <c r="G32" s="44" t="s">
        <v>20</v>
      </c>
      <c r="H32" s="44" t="s">
        <v>20</v>
      </c>
      <c r="I32" s="44" t="s">
        <v>20</v>
      </c>
    </row>
    <row r="33" spans="1:9" x14ac:dyDescent="0.25">
      <c r="A33" s="43">
        <v>1994</v>
      </c>
      <c r="B33" s="44" t="s">
        <v>32</v>
      </c>
      <c r="C33" s="44" t="s">
        <v>32</v>
      </c>
      <c r="D33" s="44">
        <v>1336</v>
      </c>
      <c r="E33" s="44" t="s">
        <v>20</v>
      </c>
      <c r="F33" s="44" t="s">
        <v>20</v>
      </c>
      <c r="G33" s="44" t="s">
        <v>20</v>
      </c>
      <c r="H33" s="44" t="s">
        <v>20</v>
      </c>
      <c r="I33" s="44" t="s">
        <v>20</v>
      </c>
    </row>
    <row r="34" spans="1:9" x14ac:dyDescent="0.25">
      <c r="A34" s="43">
        <v>1995</v>
      </c>
      <c r="B34" s="44" t="s">
        <v>32</v>
      </c>
      <c r="C34" s="44" t="s">
        <v>32</v>
      </c>
      <c r="D34" s="44">
        <v>1664</v>
      </c>
      <c r="E34" s="44" t="s">
        <v>20</v>
      </c>
      <c r="F34" s="44" t="s">
        <v>20</v>
      </c>
      <c r="G34" s="44" t="s">
        <v>20</v>
      </c>
      <c r="H34" s="44" t="s">
        <v>20</v>
      </c>
      <c r="I34" s="44" t="s">
        <v>20</v>
      </c>
    </row>
    <row r="35" spans="1:9" x14ac:dyDescent="0.25">
      <c r="A35" s="43">
        <v>1996</v>
      </c>
      <c r="B35" s="44" t="s">
        <v>32</v>
      </c>
      <c r="C35" s="44" t="s">
        <v>32</v>
      </c>
      <c r="D35" s="44">
        <v>950.4</v>
      </c>
      <c r="E35" s="44">
        <v>1296</v>
      </c>
      <c r="F35" s="44" t="s">
        <v>20</v>
      </c>
      <c r="G35" s="44" t="s">
        <v>20</v>
      </c>
      <c r="H35" s="44" t="s">
        <v>20</v>
      </c>
      <c r="I35" s="44" t="s">
        <v>20</v>
      </c>
    </row>
    <row r="36" spans="1:9" x14ac:dyDescent="0.25">
      <c r="A36" s="43">
        <v>1997</v>
      </c>
      <c r="B36" s="44" t="s">
        <v>32</v>
      </c>
      <c r="C36" s="44" t="s">
        <v>32</v>
      </c>
      <c r="D36" s="44">
        <v>700</v>
      </c>
      <c r="E36" s="44">
        <v>800</v>
      </c>
      <c r="F36" s="44" t="s">
        <v>20</v>
      </c>
      <c r="G36" s="44" t="s">
        <v>20</v>
      </c>
      <c r="H36" s="44" t="s">
        <v>20</v>
      </c>
      <c r="I36" s="44">
        <v>2000</v>
      </c>
    </row>
    <row r="37" spans="1:9" x14ac:dyDescent="0.25">
      <c r="A37" s="43">
        <v>1998</v>
      </c>
      <c r="B37" s="44" t="s">
        <v>32</v>
      </c>
      <c r="C37" s="44" t="s">
        <v>32</v>
      </c>
      <c r="D37" s="44">
        <v>400</v>
      </c>
      <c r="E37" s="44" t="s">
        <v>20</v>
      </c>
      <c r="F37" s="44" t="s">
        <v>20</v>
      </c>
      <c r="G37" s="44" t="s">
        <v>20</v>
      </c>
      <c r="H37" s="44" t="s">
        <v>20</v>
      </c>
      <c r="I37" s="44">
        <v>12000</v>
      </c>
    </row>
    <row r="38" spans="1:9" x14ac:dyDescent="0.25">
      <c r="A38" s="43">
        <v>1999</v>
      </c>
      <c r="B38" s="44" t="s">
        <v>32</v>
      </c>
      <c r="C38" s="44" t="s">
        <v>32</v>
      </c>
      <c r="D38" s="44">
        <v>1252</v>
      </c>
      <c r="E38" s="44" t="s">
        <v>20</v>
      </c>
      <c r="F38" s="44" t="s">
        <v>20</v>
      </c>
      <c r="G38" s="44" t="s">
        <v>20</v>
      </c>
      <c r="H38" s="44" t="s">
        <v>20</v>
      </c>
      <c r="I38" s="44">
        <v>10100</v>
      </c>
    </row>
    <row r="39" spans="1:9" x14ac:dyDescent="0.25">
      <c r="A39" s="43">
        <v>2000</v>
      </c>
      <c r="B39" s="44" t="s">
        <v>32</v>
      </c>
      <c r="C39" s="44" t="s">
        <v>32</v>
      </c>
      <c r="D39" s="44">
        <v>1300</v>
      </c>
      <c r="E39" s="44">
        <v>1100</v>
      </c>
      <c r="F39" s="44" t="s">
        <v>20</v>
      </c>
      <c r="G39" s="44" t="s">
        <v>20</v>
      </c>
      <c r="H39" s="44">
        <v>5000</v>
      </c>
      <c r="I39" s="44" t="s">
        <v>20</v>
      </c>
    </row>
    <row r="40" spans="1:9" x14ac:dyDescent="0.25">
      <c r="A40" s="43">
        <v>2001</v>
      </c>
      <c r="B40" s="44" t="s">
        <v>32</v>
      </c>
      <c r="C40" s="44" t="s">
        <v>32</v>
      </c>
      <c r="D40" s="44">
        <v>1000</v>
      </c>
      <c r="E40" s="44">
        <v>1000</v>
      </c>
      <c r="F40" s="44" t="s">
        <v>20</v>
      </c>
      <c r="G40" s="44">
        <v>2500</v>
      </c>
      <c r="H40" s="44" t="s">
        <v>20</v>
      </c>
      <c r="I40" s="44">
        <v>6000</v>
      </c>
    </row>
    <row r="41" spans="1:9" x14ac:dyDescent="0.25">
      <c r="A41" s="43">
        <v>2002</v>
      </c>
      <c r="B41" s="44" t="s">
        <v>32</v>
      </c>
      <c r="C41" s="44" t="s">
        <v>32</v>
      </c>
      <c r="D41" s="44">
        <v>2025</v>
      </c>
      <c r="E41" s="44">
        <v>1000</v>
      </c>
      <c r="F41" s="44">
        <v>1400</v>
      </c>
      <c r="G41" s="44">
        <v>1500</v>
      </c>
      <c r="H41" s="44">
        <v>8000</v>
      </c>
      <c r="I41" s="44">
        <v>12000</v>
      </c>
    </row>
    <row r="42" spans="1:9" x14ac:dyDescent="0.25">
      <c r="A42" s="43">
        <v>2003</v>
      </c>
      <c r="B42" s="44" t="s">
        <v>32</v>
      </c>
      <c r="C42" s="44" t="s">
        <v>32</v>
      </c>
      <c r="D42" s="44">
        <v>1500</v>
      </c>
      <c r="E42" s="44">
        <v>1300</v>
      </c>
      <c r="F42" s="44" t="s">
        <v>20</v>
      </c>
      <c r="G42" s="44">
        <v>1250</v>
      </c>
      <c r="H42" s="44">
        <v>4000</v>
      </c>
      <c r="I42" s="44">
        <v>12000</v>
      </c>
    </row>
    <row r="43" spans="1:9" x14ac:dyDescent="0.25">
      <c r="A43" s="43">
        <v>2004</v>
      </c>
      <c r="B43" s="44" t="s">
        <v>32</v>
      </c>
      <c r="C43" s="44" t="s">
        <v>32</v>
      </c>
      <c r="D43" s="44">
        <v>750</v>
      </c>
      <c r="E43" s="44">
        <v>650</v>
      </c>
      <c r="F43" s="44">
        <v>1700</v>
      </c>
      <c r="G43" s="44">
        <v>1000</v>
      </c>
      <c r="H43" s="44">
        <v>2700</v>
      </c>
      <c r="I43" s="44" t="s">
        <v>20</v>
      </c>
    </row>
    <row r="44" spans="1:9" x14ac:dyDescent="0.25">
      <c r="A44" s="43">
        <v>2005</v>
      </c>
      <c r="B44" s="44" t="s">
        <v>32</v>
      </c>
      <c r="C44" s="44" t="s">
        <v>32</v>
      </c>
      <c r="D44" s="44" t="s">
        <v>20</v>
      </c>
      <c r="E44" s="44">
        <v>200</v>
      </c>
      <c r="F44" s="44">
        <v>800</v>
      </c>
      <c r="G44" s="44">
        <v>500</v>
      </c>
      <c r="H44" s="44">
        <v>2000</v>
      </c>
      <c r="I44" s="44">
        <v>10000</v>
      </c>
    </row>
    <row r="45" spans="1:9" x14ac:dyDescent="0.25">
      <c r="A45" s="43">
        <v>2006</v>
      </c>
      <c r="B45" s="44" t="s">
        <v>32</v>
      </c>
      <c r="C45" s="44" t="s">
        <v>32</v>
      </c>
      <c r="D45" s="44" t="s">
        <v>20</v>
      </c>
      <c r="E45" s="44">
        <v>14020</v>
      </c>
      <c r="F45" s="44">
        <v>23320</v>
      </c>
      <c r="G45" s="44">
        <v>35100</v>
      </c>
      <c r="H45" s="44" t="s">
        <v>20</v>
      </c>
      <c r="I45" s="44" t="s">
        <v>20</v>
      </c>
    </row>
    <row r="46" spans="1:9" s="1" customFormat="1" ht="13" x14ac:dyDescent="0.3">
      <c r="A46" s="43">
        <v>2007</v>
      </c>
      <c r="B46" s="44" t="s">
        <v>32</v>
      </c>
      <c r="C46" s="44" t="s">
        <v>32</v>
      </c>
      <c r="D46" s="44" t="s">
        <v>32</v>
      </c>
      <c r="E46" s="44">
        <v>1500</v>
      </c>
      <c r="F46" s="44" t="s">
        <v>20</v>
      </c>
      <c r="G46" s="44" t="s">
        <v>20</v>
      </c>
      <c r="H46" s="44" t="s">
        <v>20</v>
      </c>
      <c r="I46" s="44" t="s">
        <v>20</v>
      </c>
    </row>
    <row r="47" spans="1:9" x14ac:dyDescent="0.25">
      <c r="A47" s="43">
        <v>2008</v>
      </c>
      <c r="B47" s="44" t="s">
        <v>32</v>
      </c>
      <c r="C47" s="44" t="s">
        <v>32</v>
      </c>
      <c r="D47" s="44" t="s">
        <v>32</v>
      </c>
      <c r="E47" s="44" t="s">
        <v>20</v>
      </c>
      <c r="F47" s="44">
        <v>16000</v>
      </c>
      <c r="G47" s="44" t="s">
        <v>20</v>
      </c>
      <c r="H47" s="44">
        <v>11000</v>
      </c>
      <c r="I47" s="44">
        <v>16000</v>
      </c>
    </row>
    <row r="48" spans="1:9" x14ac:dyDescent="0.25">
      <c r="A48" s="43">
        <v>2009</v>
      </c>
      <c r="B48" s="44" t="s">
        <v>32</v>
      </c>
      <c r="C48" s="44" t="s">
        <v>32</v>
      </c>
      <c r="D48" s="44" t="s">
        <v>32</v>
      </c>
      <c r="E48" s="44">
        <v>3000</v>
      </c>
      <c r="F48" s="44" t="s">
        <v>20</v>
      </c>
      <c r="G48" s="44">
        <v>10000</v>
      </c>
      <c r="H48" s="44" t="s">
        <v>20</v>
      </c>
      <c r="I48" s="44" t="s">
        <v>20</v>
      </c>
    </row>
    <row r="49" spans="1:15" x14ac:dyDescent="0.25">
      <c r="A49" s="43">
        <v>2010</v>
      </c>
      <c r="B49" s="44" t="s">
        <v>32</v>
      </c>
      <c r="C49" s="44" t="s">
        <v>32</v>
      </c>
      <c r="D49" s="44" t="s">
        <v>32</v>
      </c>
      <c r="E49" s="44" t="s">
        <v>20</v>
      </c>
      <c r="F49" s="44" t="s">
        <v>20</v>
      </c>
      <c r="G49" s="44" t="s">
        <v>20</v>
      </c>
      <c r="H49" s="44">
        <v>10000</v>
      </c>
      <c r="I49" s="44" t="s">
        <v>20</v>
      </c>
    </row>
    <row r="50" spans="1:15" x14ac:dyDescent="0.25">
      <c r="A50" s="43">
        <v>2011</v>
      </c>
      <c r="B50" s="44" t="s">
        <v>32</v>
      </c>
      <c r="C50" s="44" t="s">
        <v>32</v>
      </c>
      <c r="D50" s="44" t="s">
        <v>32</v>
      </c>
      <c r="E50" s="44">
        <v>2040</v>
      </c>
      <c r="F50" s="44" t="s">
        <v>20</v>
      </c>
      <c r="G50" s="44" t="s">
        <v>20</v>
      </c>
      <c r="H50" s="44" t="s">
        <v>20</v>
      </c>
      <c r="I50" s="44">
        <v>16000</v>
      </c>
    </row>
    <row r="51" spans="1:15" x14ac:dyDescent="0.25">
      <c r="A51" s="43">
        <v>2012</v>
      </c>
      <c r="B51" s="44" t="s">
        <v>32</v>
      </c>
      <c r="C51" s="44" t="s">
        <v>32</v>
      </c>
      <c r="D51" s="44" t="s">
        <v>32</v>
      </c>
      <c r="E51" s="44">
        <v>2040</v>
      </c>
      <c r="F51" s="44" t="s">
        <v>20</v>
      </c>
      <c r="G51" s="44" t="s">
        <v>20</v>
      </c>
      <c r="H51" s="44" t="s">
        <v>20</v>
      </c>
      <c r="I51" s="44" t="s">
        <v>20</v>
      </c>
    </row>
    <row r="52" spans="1:15" x14ac:dyDescent="0.25">
      <c r="A52" s="43">
        <v>2013</v>
      </c>
      <c r="B52" s="44" t="s">
        <v>32</v>
      </c>
      <c r="C52" s="44" t="s">
        <v>32</v>
      </c>
      <c r="D52" s="44" t="s">
        <v>32</v>
      </c>
      <c r="E52" s="44">
        <v>2700</v>
      </c>
      <c r="F52" s="44" t="s">
        <v>20</v>
      </c>
      <c r="G52" s="44" t="s">
        <v>20</v>
      </c>
      <c r="H52" s="44">
        <v>10080</v>
      </c>
      <c r="I52" s="44" t="s">
        <v>20</v>
      </c>
    </row>
    <row r="53" spans="1:15" x14ac:dyDescent="0.25">
      <c r="A53" s="45">
        <v>2014</v>
      </c>
      <c r="B53" s="46" t="s">
        <v>32</v>
      </c>
      <c r="C53" s="44" t="s">
        <v>32</v>
      </c>
      <c r="D53" s="44" t="s">
        <v>32</v>
      </c>
      <c r="E53" s="47">
        <v>1700</v>
      </c>
      <c r="F53" s="47">
        <v>4600</v>
      </c>
      <c r="G53" s="47">
        <v>1150</v>
      </c>
      <c r="H53" s="47" t="s">
        <v>20</v>
      </c>
      <c r="I53" s="47">
        <v>14000</v>
      </c>
    </row>
    <row r="54" spans="1:15" x14ac:dyDescent="0.25">
      <c r="A54" s="45">
        <v>2015</v>
      </c>
      <c r="B54" s="46" t="s">
        <v>32</v>
      </c>
      <c r="C54" s="44" t="s">
        <v>32</v>
      </c>
      <c r="D54" s="44" t="s">
        <v>32</v>
      </c>
      <c r="E54" s="48">
        <v>2160</v>
      </c>
      <c r="F54" s="48">
        <v>3600</v>
      </c>
      <c r="G54" s="48">
        <v>6350</v>
      </c>
      <c r="H54" s="48">
        <v>10000</v>
      </c>
      <c r="I54" s="48">
        <v>6000</v>
      </c>
    </row>
    <row r="55" spans="1:15" x14ac:dyDescent="0.25">
      <c r="A55" s="45">
        <v>2016</v>
      </c>
      <c r="B55" s="46" t="s">
        <v>32</v>
      </c>
      <c r="C55" s="44" t="s">
        <v>32</v>
      </c>
      <c r="D55" s="44" t="s">
        <v>32</v>
      </c>
      <c r="E55" s="48">
        <v>1110</v>
      </c>
      <c r="F55" s="44" t="s">
        <v>20</v>
      </c>
      <c r="G55" s="48">
        <v>3000</v>
      </c>
      <c r="H55" s="47" t="s">
        <v>20</v>
      </c>
      <c r="I55" s="48">
        <v>6000</v>
      </c>
    </row>
    <row r="56" spans="1:15" s="1" customFormat="1" ht="13" x14ac:dyDescent="0.3">
      <c r="A56" s="45">
        <v>2017</v>
      </c>
      <c r="B56" s="46" t="s">
        <v>32</v>
      </c>
      <c r="C56" s="44" t="s">
        <v>32</v>
      </c>
      <c r="D56" s="44" t="s">
        <v>32</v>
      </c>
      <c r="E56" s="44" t="s">
        <v>20</v>
      </c>
      <c r="F56" s="44" t="s">
        <v>20</v>
      </c>
      <c r="G56" s="44" t="s">
        <v>20</v>
      </c>
      <c r="H56" s="47" t="s">
        <v>20</v>
      </c>
      <c r="I56" s="44" t="s">
        <v>20</v>
      </c>
    </row>
    <row r="57" spans="1:15" s="1" customFormat="1" ht="13" x14ac:dyDescent="0.3">
      <c r="A57" s="45">
        <v>2018</v>
      </c>
      <c r="B57" s="46" t="s">
        <v>32</v>
      </c>
      <c r="C57" s="44" t="s">
        <v>32</v>
      </c>
      <c r="D57" s="44" t="s">
        <v>32</v>
      </c>
      <c r="E57" s="44" t="s">
        <v>20</v>
      </c>
      <c r="F57" s="44" t="s">
        <v>20</v>
      </c>
      <c r="G57" s="48">
        <v>3000</v>
      </c>
      <c r="H57" s="47" t="s">
        <v>20</v>
      </c>
      <c r="I57" s="44" t="s">
        <v>20</v>
      </c>
    </row>
    <row r="58" spans="1:15" s="1" customFormat="1" ht="13" x14ac:dyDescent="0.3">
      <c r="A58" s="45">
        <v>2019</v>
      </c>
      <c r="B58" s="46" t="s">
        <v>32</v>
      </c>
      <c r="C58" s="44" t="s">
        <v>32</v>
      </c>
      <c r="D58" s="44" t="s">
        <v>32</v>
      </c>
      <c r="E58" s="44">
        <v>3780</v>
      </c>
      <c r="F58" s="44">
        <v>8150</v>
      </c>
      <c r="G58" s="44">
        <v>10500</v>
      </c>
      <c r="H58" s="47">
        <v>12960</v>
      </c>
      <c r="I58" s="44">
        <v>24400</v>
      </c>
      <c r="K58" s="50"/>
      <c r="L58" s="50"/>
      <c r="M58" s="50"/>
      <c r="N58" s="50"/>
      <c r="O58" s="50"/>
    </row>
    <row r="59" spans="1:15" s="1" customFormat="1" ht="13" x14ac:dyDescent="0.3">
      <c r="A59" s="45">
        <v>2020</v>
      </c>
      <c r="B59" s="46" t="s">
        <v>32</v>
      </c>
      <c r="C59" s="44" t="s">
        <v>32</v>
      </c>
      <c r="D59" s="44" t="s">
        <v>32</v>
      </c>
      <c r="E59" s="44">
        <v>1920</v>
      </c>
      <c r="F59" s="44">
        <v>1600</v>
      </c>
      <c r="G59" s="44">
        <v>4100</v>
      </c>
      <c r="H59" s="47">
        <v>8760</v>
      </c>
      <c r="I59" s="44">
        <v>11800</v>
      </c>
    </row>
    <row r="60" spans="1:15" s="1" customFormat="1" ht="13" x14ac:dyDescent="0.3">
      <c r="A60" s="45">
        <v>2021</v>
      </c>
      <c r="B60" s="46" t="s">
        <v>32</v>
      </c>
      <c r="C60" s="44" t="s">
        <v>32</v>
      </c>
      <c r="D60" s="44" t="s">
        <v>32</v>
      </c>
      <c r="E60" s="44" t="s">
        <v>20</v>
      </c>
      <c r="F60" s="44" t="s">
        <v>20</v>
      </c>
      <c r="G60" s="44" t="s">
        <v>20</v>
      </c>
      <c r="H60" s="47" t="s">
        <v>20</v>
      </c>
      <c r="I60" s="44" t="s">
        <v>20</v>
      </c>
    </row>
    <row r="61" spans="1:15" x14ac:dyDescent="0.25">
      <c r="A61" s="45">
        <v>2022</v>
      </c>
      <c r="B61" s="46" t="s">
        <v>32</v>
      </c>
      <c r="C61" s="44" t="s">
        <v>32</v>
      </c>
      <c r="D61" s="44" t="s">
        <v>32</v>
      </c>
      <c r="E61" s="44" t="s">
        <v>20</v>
      </c>
      <c r="F61" s="44">
        <v>2000</v>
      </c>
      <c r="G61" s="44" t="s">
        <v>20</v>
      </c>
      <c r="H61" s="47" t="s">
        <v>20</v>
      </c>
      <c r="I61" s="44">
        <v>16000</v>
      </c>
    </row>
    <row r="62" spans="1:15" x14ac:dyDescent="0.25">
      <c r="A62" s="45">
        <v>2023</v>
      </c>
      <c r="B62" s="46" t="s">
        <v>32</v>
      </c>
      <c r="C62" s="44" t="s">
        <v>32</v>
      </c>
      <c r="D62" s="44" t="s">
        <v>32</v>
      </c>
      <c r="E62" s="44" t="s">
        <v>20</v>
      </c>
      <c r="F62" s="44" t="s">
        <v>20</v>
      </c>
      <c r="G62" s="44" t="s">
        <v>20</v>
      </c>
      <c r="H62" s="47" t="s">
        <v>20</v>
      </c>
      <c r="I62" s="44" t="s">
        <v>20</v>
      </c>
    </row>
    <row r="63" spans="1:15" x14ac:dyDescent="0.25">
      <c r="A63" s="45">
        <v>2024</v>
      </c>
      <c r="B63" s="46" t="s">
        <v>32</v>
      </c>
      <c r="C63" s="44" t="s">
        <v>32</v>
      </c>
      <c r="D63" s="44" t="s">
        <v>32</v>
      </c>
      <c r="E63" s="44">
        <v>2220</v>
      </c>
      <c r="F63" s="44" t="s">
        <v>20</v>
      </c>
      <c r="G63" s="44" t="s">
        <v>20</v>
      </c>
      <c r="H63" s="47" t="s">
        <v>20</v>
      </c>
      <c r="I63" s="44" t="s">
        <v>20</v>
      </c>
    </row>
    <row r="64" spans="1:15" x14ac:dyDescent="0.25">
      <c r="A64" s="45">
        <v>2025</v>
      </c>
      <c r="B64" s="46" t="s">
        <v>32</v>
      </c>
      <c r="C64" s="44" t="s">
        <v>32</v>
      </c>
      <c r="D64" s="44" t="s">
        <v>32</v>
      </c>
      <c r="E64" s="44" t="s">
        <v>20</v>
      </c>
      <c r="F64" s="44" t="s">
        <v>20</v>
      </c>
      <c r="G64" s="44" t="s">
        <v>20</v>
      </c>
      <c r="H64" s="44" t="s">
        <v>20</v>
      </c>
      <c r="I64" s="44" t="s">
        <v>20</v>
      </c>
    </row>
    <row r="65" spans="1:9" x14ac:dyDescent="0.25">
      <c r="A65" s="45">
        <v>2026</v>
      </c>
      <c r="B65" s="46" t="s">
        <v>32</v>
      </c>
      <c r="C65" s="44" t="s">
        <v>32</v>
      </c>
      <c r="D65" s="44" t="s">
        <v>32</v>
      </c>
      <c r="E65" s="44" t="s">
        <v>20</v>
      </c>
      <c r="F65" s="44" t="s">
        <v>20</v>
      </c>
      <c r="G65" s="44" t="s">
        <v>20</v>
      </c>
      <c r="H65" s="44" t="s">
        <v>20</v>
      </c>
      <c r="I65" s="44" t="s">
        <v>20</v>
      </c>
    </row>
    <row r="66" spans="1:9" ht="13" x14ac:dyDescent="0.3">
      <c r="A66" s="33"/>
      <c r="B66" s="34"/>
      <c r="C66" s="35"/>
      <c r="D66" s="35"/>
      <c r="E66" s="35"/>
      <c r="F66" s="36"/>
      <c r="G66" s="35"/>
    </row>
    <row r="67" spans="1:9" customFormat="1" ht="13" x14ac:dyDescent="0.3">
      <c r="A67" s="22" t="s">
        <v>37</v>
      </c>
      <c r="B67" s="13"/>
      <c r="C67" s="13"/>
      <c r="D67" s="13"/>
      <c r="E67" s="13"/>
      <c r="F67" s="13"/>
      <c r="G67" s="13"/>
      <c r="H67" s="13"/>
      <c r="I67" s="13"/>
    </row>
    <row r="68" spans="1:9" ht="13" x14ac:dyDescent="0.3">
      <c r="A68" s="2" t="s">
        <v>22</v>
      </c>
    </row>
  </sheetData>
  <printOptions horizontalCentered="1" verticalCentered="1"/>
  <pageMargins left="0.74803149606299213" right="0.74803149606299213" top="0.31496062992125984" bottom="0.19685039370078741" header="0.31496062992125984" footer="0.31496062992125984"/>
  <pageSetup paperSize="9" scale="99" orientation="landscape" r:id="rId1"/>
  <headerFooter alignWithMargins="0">
    <oddHeader>&amp;C&amp;"Calibri"&amp;10&amp;K000000 IN CONFIDENCE&amp;1#_x000D_</oddHeader>
    <oddFooter>&amp;L&amp;8hF4.xls_x000D_Ref #2917391 v1.2&amp;C_x000D_&amp;1#&amp;"Calibri"&amp;10&amp;K000000 IN CONFIDENCE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LSD Mintages (Pre 1967)</vt:lpstr>
      <vt:lpstr>Decimal Mintages (Number)</vt:lpstr>
      <vt:lpstr>Decimal Mintages (Value)</vt:lpstr>
    </vt:vector>
  </TitlesOfParts>
  <Company>Reserve Bank of New Zealand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hF4.xls</dc:title>
  <dc:creator>Surrey Scott</dc:creator>
  <cp:lastModifiedBy>Jean Zhou</cp:lastModifiedBy>
  <cp:lastPrinted>2007-10-24T23:49:47Z</cp:lastPrinted>
  <dcterms:created xsi:type="dcterms:W3CDTF">1999-04-26T23:49:55Z</dcterms:created>
  <dcterms:modified xsi:type="dcterms:W3CDTF">2026-03-01T21:38:27Z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Name">
    <vt:lpwstr>hF4.xls</vt:lpwstr>
  </property>
  <property fmtid="{D5CDD505-2E9C-101B-9397-08002B2CF9AE}" pid="3" name="DocTitle">
    <vt:lpwstr/>
  </property>
  <property fmtid="{D5CDD505-2E9C-101B-9397-08002B2CF9AE}" pid="4" name="DocSubject">
    <vt:lpwstr/>
  </property>
  <property fmtid="{D5CDD505-2E9C-101B-9397-08002B2CF9AE}" pid="5" name="DocAuthors">
    <vt:lpwstr/>
  </property>
  <property fmtid="{D5CDD505-2E9C-101B-9397-08002B2CF9AE}" pid="6" name="DocKeywords">
    <vt:lpwstr/>
  </property>
  <property fmtid="{D5CDD505-2E9C-101B-9397-08002B2CF9AE}" pid="7" name="DocOwner">
    <vt:lpwstr>Dianne Renner</vt:lpwstr>
  </property>
  <property fmtid="{D5CDD505-2E9C-101B-9397-08002B2CF9AE}" pid="8" name="DocCreated">
    <vt:lpwstr>19/01/2007 02:04:53 p.m.</vt:lpwstr>
  </property>
  <property fmtid="{D5CDD505-2E9C-101B-9397-08002B2CF9AE}" pid="9" name="DocModified">
    <vt:lpwstr>19/01/2007 02:04:53 p.m.</vt:lpwstr>
  </property>
  <property fmtid="{D5CDD505-2E9C-101B-9397-08002B2CF9AE}" pid="10" name="DocModifier">
    <vt:lpwstr>Dianne Renner</vt:lpwstr>
  </property>
  <property fmtid="{D5CDD505-2E9C-101B-9397-08002B2CF9AE}" pid="11" name="DocObjectType">
    <vt:lpwstr>rbnz_administration</vt:lpwstr>
  </property>
  <property fmtid="{D5CDD505-2E9C-101B-9397-08002B2CF9AE}" pid="12" name="DocChronicleId">
    <vt:lpwstr>090000c3801d41cf</vt:lpwstr>
  </property>
  <property fmtid="{D5CDD505-2E9C-101B-9397-08002B2CF9AE}" pid="13" name="DocVersion">
    <vt:lpwstr>1.2</vt:lpwstr>
  </property>
  <property fmtid="{D5CDD505-2E9C-101B-9397-08002B2CF9AE}" pid="14" name="DocFolder">
    <vt:lpwstr>/Docs_and_Records/Currency/Currency circulation/Mints</vt:lpwstr>
  </property>
  <property fmtid="{D5CDD505-2E9C-101B-9397-08002B2CF9AE}" pid="15" name="DocNumber">
    <vt:lpwstr>2917391</vt:lpwstr>
  </property>
  <property fmtid="{D5CDD505-2E9C-101B-9397-08002B2CF9AE}" pid="16" name="DocFooter">
    <vt:lpwstr>&amp;8hF4.xls_x000d_Ref #2917391 v1.2</vt:lpwstr>
  </property>
  <property fmtid="{D5CDD505-2E9C-101B-9397-08002B2CF9AE}" pid="17" name="MSIP_Label_61204ef0-88f2-468b-8ccc-80ef20191258_Enabled">
    <vt:lpwstr>true</vt:lpwstr>
  </property>
  <property fmtid="{D5CDD505-2E9C-101B-9397-08002B2CF9AE}" pid="18" name="MSIP_Label_61204ef0-88f2-468b-8ccc-80ef20191258_SetDate">
    <vt:lpwstr>2025-09-01T02:32:50Z</vt:lpwstr>
  </property>
  <property fmtid="{D5CDD505-2E9C-101B-9397-08002B2CF9AE}" pid="19" name="MSIP_Label_61204ef0-88f2-468b-8ccc-80ef20191258_Method">
    <vt:lpwstr>Privileged</vt:lpwstr>
  </property>
  <property fmtid="{D5CDD505-2E9C-101B-9397-08002B2CF9AE}" pid="20" name="MSIP_Label_61204ef0-88f2-468b-8ccc-80ef20191258_Name">
    <vt:lpwstr>IN CONFIDENCE_00</vt:lpwstr>
  </property>
  <property fmtid="{D5CDD505-2E9C-101B-9397-08002B2CF9AE}" pid="21" name="MSIP_Label_61204ef0-88f2-468b-8ccc-80ef20191258_SiteId">
    <vt:lpwstr>ef09e631-f62d-48d5-8cdb-02f838550358</vt:lpwstr>
  </property>
  <property fmtid="{D5CDD505-2E9C-101B-9397-08002B2CF9AE}" pid="22" name="MSIP_Label_61204ef0-88f2-468b-8ccc-80ef20191258_ActionId">
    <vt:lpwstr>01f177e1-d5ec-4461-ac23-00a0d2116c8d</vt:lpwstr>
  </property>
  <property fmtid="{D5CDD505-2E9C-101B-9397-08002B2CF9AE}" pid="23" name="MSIP_Label_61204ef0-88f2-468b-8ccc-80ef20191258_ContentBits">
    <vt:lpwstr>3</vt:lpwstr>
  </property>
  <property fmtid="{D5CDD505-2E9C-101B-9397-08002B2CF9AE}" pid="24" name="MSIP_Label_61204ef0-88f2-468b-8ccc-80ef20191258_Tag">
    <vt:lpwstr>10, 0, 1, 1</vt:lpwstr>
  </property>
</Properties>
</file>